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12th January 2022/"/>
    </mc:Choice>
  </mc:AlternateContent>
  <xr:revisionPtr revIDLastSave="170" documentId="8_{25D51A3E-5651-4FF9-BE60-8EC2AC225523}" xr6:coauthVersionLast="47" xr6:coauthVersionMax="47" xr10:uidLastSave="{58876C7D-FA5A-4618-A054-27E05CD19CC3}"/>
  <bookViews>
    <workbookView xWindow="-108" yWindow="-108" windowWidth="23256" windowHeight="12576" tabRatio="500" firstSheet="2" activeTab="9" xr2:uid="{00000000-000D-0000-FFFF-FFFF00000000}"/>
  </bookViews>
  <sheets>
    <sheet name="Summary of Accounts" sheetId="1" r:id="rId1"/>
    <sheet name="Expenditure" sheetId="2" r:id="rId2"/>
    <sheet name="Budget" sheetId="10" r:id="rId3"/>
    <sheet name="Receipts" sheetId="3" r:id="rId4"/>
    <sheet name="Jan 22" sheetId="11" r:id="rId5"/>
    <sheet name="May 2021" sheetId="6" r:id="rId6"/>
    <sheet name="July 2021" sheetId="7" r:id="rId7"/>
    <sheet name="Sept 21" sheetId="8" r:id="rId8"/>
    <sheet name="Nov 21" sheetId="9" r:id="rId9"/>
    <sheet name="VAT" sheetId="4" r:id="rId10"/>
    <sheet name="Varients" sheetId="5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9" i="2" l="1"/>
  <c r="F29" i="2"/>
  <c r="G29" i="2"/>
  <c r="D32" i="11"/>
  <c r="C16" i="11"/>
  <c r="D8" i="11"/>
  <c r="D35" i="10"/>
  <c r="D47" i="10"/>
  <c r="F20" i="10"/>
  <c r="E20" i="10"/>
  <c r="F32" i="1"/>
  <c r="D20" i="10"/>
  <c r="D34" i="9"/>
  <c r="C18" i="9"/>
  <c r="D8" i="9"/>
  <c r="D34" i="8"/>
  <c r="C18" i="8"/>
  <c r="D8" i="8"/>
  <c r="F11" i="1"/>
  <c r="C18" i="7"/>
  <c r="G22" i="3"/>
  <c r="I22" i="3"/>
  <c r="J22" i="3"/>
  <c r="K22" i="3"/>
  <c r="C22" i="3"/>
  <c r="D34" i="7"/>
  <c r="D8" i="7"/>
  <c r="D36" i="6" l="1"/>
  <c r="C20" i="6"/>
  <c r="F52" i="1"/>
  <c r="F56" i="1" s="1"/>
  <c r="F59" i="1" s="1"/>
  <c r="F41" i="1"/>
  <c r="F45" i="1" s="1"/>
  <c r="E6" i="2"/>
  <c r="E13" i="2" s="1"/>
  <c r="E18" i="2" s="1"/>
  <c r="E34" i="2" s="1"/>
  <c r="A32" i="1"/>
  <c r="G32" i="1"/>
  <c r="A11" i="1" l="1"/>
  <c r="N3" i="3"/>
  <c r="N22" i="3" s="1"/>
  <c r="G6" i="2"/>
  <c r="G13" i="2" s="1"/>
  <c r="G18" i="2" s="1"/>
  <c r="G34" i="2" s="1"/>
  <c r="F6" i="2"/>
  <c r="F13" i="2" s="1"/>
  <c r="F18" i="2" s="1"/>
  <c r="F34" i="2" s="1"/>
  <c r="C16" i="6"/>
  <c r="D8" i="6"/>
  <c r="D2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40" authorId="0" shapeId="0" xr:uid="{E330EB7C-7618-4042-954A-F82CB80EDCB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<sst xmlns="http://schemas.openxmlformats.org/spreadsheetml/2006/main" count="417" uniqueCount="176">
  <si>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</si>
  <si>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</si>
  <si>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</si>
  <si>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</si>
  <si>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</si>
  <si>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</si>
  <si>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Interest</t>
  </si>
  <si>
    <t>Grants</t>
  </si>
  <si>
    <t>Sundry</t>
  </si>
  <si>
    <t>VAT Reclaimed</t>
  </si>
  <si>
    <t>Expenditure</t>
  </si>
  <si>
    <t>Defibrillator</t>
  </si>
  <si>
    <t>Expenses</t>
  </si>
  <si>
    <t>Insurance</t>
  </si>
  <si>
    <t>Salaries</t>
  </si>
  <si>
    <t>Subscriptions</t>
  </si>
  <si>
    <t>Training</t>
  </si>
  <si>
    <t xml:space="preserve">Reserve Accounts </t>
  </si>
  <si>
    <t>B/F</t>
  </si>
  <si>
    <t>Income</t>
  </si>
  <si>
    <t>Grant</t>
  </si>
  <si>
    <t>VAT</t>
  </si>
  <si>
    <t>Total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</si>
  <si>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</si>
  <si>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</si>
  <si>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</si>
  <si>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</si>
  <si>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</si>
  <si>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</si>
  <si>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</si>
  <si>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</si>
  <si>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</si>
  <si>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</si>
  <si>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</si>
  <si>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</si>
  <si>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</si>
  <si>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</si>
  <si>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</si>
  <si>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Account</t>
  </si>
  <si>
    <t>Reconciled</t>
  </si>
  <si>
    <t>A/c</t>
  </si>
  <si>
    <t>Hare</t>
  </si>
  <si>
    <t>Other</t>
  </si>
  <si>
    <t>Other VAT</t>
  </si>
  <si>
    <t>Hub</t>
  </si>
  <si>
    <t>Hub VAT</t>
  </si>
  <si>
    <t>Funded By</t>
  </si>
  <si>
    <t>Supplier</t>
  </si>
  <si>
    <t>Gross</t>
  </si>
  <si>
    <t>Total VAT</t>
  </si>
  <si>
    <t>Net PC</t>
  </si>
  <si>
    <t>PC VAT</t>
  </si>
  <si>
    <t>Net Hub</t>
  </si>
  <si>
    <t>Net Y/Club</t>
  </si>
  <si>
    <t>Y/Club VAT</t>
  </si>
  <si>
    <t>Invoice Number</t>
  </si>
  <si>
    <t xml:space="preserve">Cheque No. </t>
  </si>
  <si>
    <t>Date Issued</t>
  </si>
  <si>
    <t>VAT NO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</si>
  <si>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</si>
  <si>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</si>
  <si>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</si>
  <si>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</si>
  <si>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</si>
  <si>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</si>
  <si>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</si>
  <si>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</si>
  <si>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</si>
  <si>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</si>
  <si>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</si>
  <si>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</si>
  <si>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</si>
  <si>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</si>
  <si>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</si>
  <si>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</si>
  <si>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Less presented cheque 2020/21</t>
  </si>
  <si>
    <t>17th May 2021</t>
  </si>
  <si>
    <t>BA</t>
  </si>
  <si>
    <t>J Collett</t>
  </si>
  <si>
    <t>31st March 2021</t>
  </si>
  <si>
    <t>IMI</t>
  </si>
  <si>
    <t>War Memorial Cleaning</t>
  </si>
  <si>
    <t>1st April 2021</t>
  </si>
  <si>
    <t>SALC</t>
  </si>
  <si>
    <t>Membership</t>
  </si>
  <si>
    <t>Total May 2021</t>
  </si>
  <si>
    <t>East Suffolk Council</t>
  </si>
  <si>
    <t>HMRC</t>
  </si>
  <si>
    <t>Tax</t>
  </si>
  <si>
    <t>HUNTINGFIELD PARISH COUNCIL</t>
  </si>
  <si>
    <t>Gen admin</t>
  </si>
  <si>
    <t>Audit</t>
  </si>
  <si>
    <t>Parish Meeting Costs</t>
  </si>
  <si>
    <t>Election Costs</t>
  </si>
  <si>
    <t>Chairmans Allowance</t>
  </si>
  <si>
    <t>The Hare</t>
  </si>
  <si>
    <t>Village Maintenance</t>
  </si>
  <si>
    <t>Events</t>
  </si>
  <si>
    <t>Churchyard Maintenance</t>
  </si>
  <si>
    <t>S137</t>
  </si>
  <si>
    <t>Reserves</t>
  </si>
  <si>
    <t>Miscellaneous Costs</t>
  </si>
  <si>
    <t xml:space="preserve">VAT  </t>
  </si>
  <si>
    <t>The Hub</t>
  </si>
  <si>
    <t>Grant for solicitor</t>
  </si>
  <si>
    <t>Grant for Solicitor.</t>
  </si>
  <si>
    <t>Ringfenced for Hub</t>
  </si>
  <si>
    <t>Ringfenced for solicitors fees</t>
  </si>
  <si>
    <t>Less</t>
  </si>
  <si>
    <t>Funds available</t>
  </si>
  <si>
    <t>Addressed to</t>
  </si>
  <si>
    <t>Product</t>
  </si>
  <si>
    <t>VAT Number</t>
  </si>
  <si>
    <t>Value</t>
  </si>
  <si>
    <t>Huntingfield PC</t>
  </si>
  <si>
    <t>Disposable Gloves</t>
  </si>
  <si>
    <t>Mulch for village green</t>
  </si>
  <si>
    <t>Hetty's Little Copy Shop</t>
  </si>
  <si>
    <t>Hare Printing</t>
  </si>
  <si>
    <t>Salary</t>
  </si>
  <si>
    <t>Total June/July 2021</t>
  </si>
  <si>
    <t>Heelis &amp; Lodge</t>
  </si>
  <si>
    <t>Internal Audit</t>
  </si>
  <si>
    <t>Microsoft</t>
  </si>
  <si>
    <t xml:space="preserve">Reserves </t>
  </si>
  <si>
    <t>(Allowed for in account)</t>
  </si>
  <si>
    <t>Elections</t>
  </si>
  <si>
    <t>General Contingency</t>
  </si>
  <si>
    <t>Hettys Copy Shop</t>
  </si>
  <si>
    <t>ICO</t>
  </si>
  <si>
    <t>GDPR</t>
  </si>
  <si>
    <t>DDR</t>
  </si>
  <si>
    <t>Bus Services at CAS</t>
  </si>
  <si>
    <t>Insurance Premium</t>
  </si>
  <si>
    <t>Total August/Sept 2021</t>
  </si>
  <si>
    <t>SCC Grant via Heveningham PC</t>
  </si>
  <si>
    <t>OneSuffolk</t>
  </si>
  <si>
    <t>Website Fee</t>
  </si>
  <si>
    <t>Payroll Service</t>
  </si>
  <si>
    <t>Heveningham PC</t>
  </si>
  <si>
    <t>Printing and Paper</t>
  </si>
  <si>
    <t>Total Oct/Nov 2021</t>
  </si>
  <si>
    <t>Clerk to Huntingfield PC</t>
  </si>
  <si>
    <t>Community Action Suffolk</t>
  </si>
  <si>
    <t>Opening Cash Book as at 1st April 2021</t>
  </si>
  <si>
    <t>Prev Year</t>
  </si>
  <si>
    <t>Actual</t>
  </si>
  <si>
    <t xml:space="preserve">Budget </t>
  </si>
  <si>
    <t>New Year</t>
  </si>
  <si>
    <t>2021/2022</t>
  </si>
  <si>
    <t>2022/2023</t>
  </si>
  <si>
    <t>General Fund</t>
  </si>
  <si>
    <t>Balance B/F</t>
  </si>
  <si>
    <t>Plus Precept</t>
  </si>
  <si>
    <t>Less Total Est Expenditure</t>
  </si>
  <si>
    <t xml:space="preserve">Unrestricted Est Bal @ </t>
  </si>
  <si>
    <t>Calculation of Precept</t>
  </si>
  <si>
    <t>Planned Expenditure</t>
  </si>
  <si>
    <t>Precept Reqd</t>
  </si>
  <si>
    <t>Earmarked Reserves</t>
  </si>
  <si>
    <t>Laptop</t>
  </si>
  <si>
    <t>A</t>
  </si>
  <si>
    <t>General Reserves</t>
  </si>
  <si>
    <t>B</t>
  </si>
  <si>
    <t>B - A</t>
  </si>
  <si>
    <t>Neighbourhood Plan</t>
  </si>
  <si>
    <t>Decrease</t>
  </si>
  <si>
    <t>approx</t>
  </si>
  <si>
    <t>Westcotec</t>
  </si>
  <si>
    <t>SID 50 % share</t>
  </si>
  <si>
    <t>Easitron</t>
  </si>
  <si>
    <t>Handrail</t>
  </si>
  <si>
    <t>Total January 2022</t>
  </si>
  <si>
    <t>SID</t>
  </si>
  <si>
    <t>Hare Donation</t>
  </si>
  <si>
    <t xml:space="preserve">Hare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</si>
</sst>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\£#,##0.00;[Red]&quot;-£&quot;#,##0.00"/>
    <numFmt numFmtId="165" formatCode="\£#,##0.00"/>
    <numFmt numFmtId="166" formatCode="[$£-809]#,##0.00;[Red]\-[$£-809]#,##0.00"/>
    <numFmt numFmtId="167" formatCode="[$-F800]dddd\,\ mmmm\ dd\,\ yyyy"/>
  </numFmts>
  <fonts count="3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1" fillId="0" borderId="0" applyBorder="0" applyAlignment="0" applyProtection="0"/>
  </cellStyleXfs>
  <cellXfs count="115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14" fontId="0" fillId="0" borderId="0" xfId="0" applyNumberFormat="1" applyFont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0" fontId="14" fillId="0" borderId="0" xfId="0" applyFont="1"/>
    <xf numFmtId="164" fontId="0" fillId="0" borderId="0" xfId="0" applyNumberFormat="1" applyFont="1"/>
    <xf numFmtId="0" fontId="15" fillId="0" borderId="0" xfId="0" applyFont="1"/>
    <xf numFmtId="0" fontId="12" fillId="0" borderId="1" xfId="0" applyFont="1" applyBorder="1"/>
    <xf numFmtId="0" fontId="14" fillId="0" borderId="2" xfId="0" applyFont="1" applyBorder="1"/>
    <xf numFmtId="0" fontId="0" fillId="0" borderId="3" xfId="0" applyFont="1" applyBorder="1"/>
    <xf numFmtId="0" fontId="0" fillId="0" borderId="0" xfId="0" applyFont="1" applyBorder="1"/>
    <xf numFmtId="14" fontId="13" fillId="0" borderId="0" xfId="0" applyNumberFormat="1" applyFont="1"/>
    <xf numFmtId="0" fontId="16" fillId="0" borderId="0" xfId="0" applyFont="1"/>
    <xf numFmtId="0" fontId="0" fillId="0" borderId="4" xfId="0" applyFont="1" applyBorder="1"/>
    <xf numFmtId="166" fontId="0" fillId="0" borderId="4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44" fontId="17" fillId="0" borderId="0" xfId="1" applyFont="1" applyAlignment="1">
      <alignment horizontal="center" vertical="top" wrapText="1"/>
    </xf>
    <xf numFmtId="16" fontId="18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44" fontId="18" fillId="0" borderId="0" xfId="1" applyFont="1" applyAlignment="1">
      <alignment vertical="top" wrapText="1"/>
    </xf>
    <xf numFmtId="44" fontId="19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44" fontId="17" fillId="0" borderId="0" xfId="1" applyFont="1" applyAlignment="1">
      <alignment vertical="top" wrapText="1"/>
    </xf>
    <xf numFmtId="44" fontId="10" fillId="0" borderId="0" xfId="1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44" fontId="11" fillId="0" borderId="0" xfId="1" applyAlignment="1">
      <alignment vertical="top" wrapText="1"/>
    </xf>
    <xf numFmtId="44" fontId="10" fillId="0" borderId="0" xfId="1" applyFont="1" applyAlignment="1">
      <alignment vertical="top" wrapText="1"/>
    </xf>
    <xf numFmtId="17" fontId="0" fillId="0" borderId="0" xfId="0" applyNumberFormat="1" applyAlignment="1">
      <alignment vertical="top" wrapText="1"/>
    </xf>
    <xf numFmtId="16" fontId="17" fillId="0" borderId="0" xfId="0" applyNumberFormat="1" applyFont="1" applyAlignment="1">
      <alignment vertical="top" wrapText="1"/>
    </xf>
    <xf numFmtId="16" fontId="10" fillId="0" borderId="0" xfId="1" applyNumberFormat="1" applyFont="1" applyAlignment="1">
      <alignment vertical="top" wrapText="1"/>
    </xf>
    <xf numFmtId="17" fontId="17" fillId="0" borderId="0" xfId="0" applyNumberFormat="1" applyFont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 wrapText="1"/>
    </xf>
    <xf numFmtId="1" fontId="17" fillId="0" borderId="0" xfId="0" applyNumberFormat="1" applyFont="1" applyAlignment="1">
      <alignment vertical="top" wrapText="1"/>
    </xf>
    <xf numFmtId="16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44" fontId="22" fillId="0" borderId="0" xfId="1" applyFont="1" applyAlignment="1">
      <alignment vertical="top" wrapText="1"/>
    </xf>
    <xf numFmtId="1" fontId="22" fillId="0" borderId="0" xfId="0" applyNumberFormat="1" applyFont="1" applyAlignment="1">
      <alignment vertical="top" wrapText="1"/>
    </xf>
    <xf numFmtId="16" fontId="22" fillId="0" borderId="0" xfId="0" applyNumberFormat="1" applyFont="1" applyAlignment="1">
      <alignment vertical="top" wrapText="1"/>
    </xf>
    <xf numFmtId="0" fontId="22" fillId="0" borderId="0" xfId="0" applyFont="1" applyAlignment="1">
      <alignment vertical="top"/>
    </xf>
    <xf numFmtId="16" fontId="0" fillId="0" borderId="0" xfId="0" applyNumberFormat="1" applyAlignment="1">
      <alignment horizontal="right" vertical="top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44" fontId="0" fillId="0" borderId="0" xfId="1" applyFont="1" applyAlignment="1">
      <alignment vertical="top"/>
    </xf>
    <xf numFmtId="1" fontId="0" fillId="0" borderId="0" xfId="0" applyNumberFormat="1" applyAlignment="1">
      <alignment vertical="top"/>
    </xf>
    <xf numFmtId="44" fontId="17" fillId="0" borderId="0" xfId="1" applyFont="1" applyAlignment="1">
      <alignment vertical="top"/>
    </xf>
    <xf numFmtId="16" fontId="0" fillId="0" borderId="0" xfId="0" applyNumberFormat="1" applyAlignment="1">
      <alignment vertical="top"/>
    </xf>
    <xf numFmtId="44" fontId="10" fillId="0" borderId="0" xfId="1" applyFont="1" applyAlignment="1">
      <alignment vertical="top"/>
    </xf>
    <xf numFmtId="0" fontId="0" fillId="0" borderId="0" xfId="0" applyAlignment="1">
      <alignment horizontal="right" vertical="top"/>
    </xf>
    <xf numFmtId="0" fontId="23" fillId="0" borderId="0" xfId="0" applyFont="1"/>
    <xf numFmtId="0" fontId="24" fillId="0" borderId="0" xfId="0" applyFont="1"/>
    <xf numFmtId="44" fontId="23" fillId="0" borderId="0" xfId="1" applyFont="1"/>
    <xf numFmtId="0" fontId="25" fillId="0" borderId="0" xfId="0" applyFont="1"/>
    <xf numFmtId="14" fontId="25" fillId="0" borderId="0" xfId="1" applyNumberFormat="1" applyFont="1"/>
    <xf numFmtId="14" fontId="23" fillId="0" borderId="0" xfId="0" quotePrefix="1" applyNumberFormat="1" applyFont="1"/>
    <xf numFmtId="2" fontId="23" fillId="0" borderId="0" xfId="0" applyNumberFormat="1" applyFont="1"/>
    <xf numFmtId="44" fontId="23" fillId="0" borderId="5" xfId="1" applyFont="1" applyBorder="1"/>
    <xf numFmtId="44" fontId="11" fillId="0" borderId="0" xfId="1" applyBorder="1" applyAlignment="1">
      <alignment vertical="top"/>
    </xf>
    <xf numFmtId="44" fontId="18" fillId="0" borderId="0" xfId="1" applyFont="1" applyBorder="1" applyAlignment="1">
      <alignment vertical="top" wrapText="1"/>
    </xf>
    <xf numFmtId="44" fontId="0" fillId="0" borderId="5" xfId="1" applyFont="1" applyBorder="1" applyAlignment="1">
      <alignment vertical="top"/>
    </xf>
    <xf numFmtId="14" fontId="25" fillId="0" borderId="0" xfId="0" applyNumberFormat="1" applyFont="1"/>
    <xf numFmtId="44" fontId="25" fillId="0" borderId="5" xfId="1" applyFont="1" applyBorder="1"/>
    <xf numFmtId="44" fontId="25" fillId="0" borderId="0" xfId="1" applyFont="1"/>
    <xf numFmtId="44" fontId="23" fillId="0" borderId="0" xfId="0" applyNumberFormat="1" applyFont="1"/>
    <xf numFmtId="44" fontId="25" fillId="0" borderId="0" xfId="0" applyNumberFormat="1" applyFont="1"/>
    <xf numFmtId="44" fontId="25" fillId="0" borderId="1" xfId="1" applyFont="1" applyBorder="1"/>
    <xf numFmtId="0" fontId="9" fillId="0" borderId="0" xfId="0" applyFont="1" applyAlignment="1">
      <alignment vertical="top" wrapText="1"/>
    </xf>
    <xf numFmtId="44" fontId="9" fillId="0" borderId="0" xfId="1" applyFont="1" applyAlignment="1">
      <alignment vertical="top" wrapText="1"/>
    </xf>
    <xf numFmtId="0" fontId="26" fillId="0" borderId="0" xfId="0" applyFont="1" applyAlignment="1">
      <alignment vertical="top" wrapText="1"/>
    </xf>
    <xf numFmtId="44" fontId="27" fillId="0" borderId="0" xfId="1" applyFont="1" applyAlignment="1">
      <alignment vertical="top" wrapText="1"/>
    </xf>
    <xf numFmtId="0" fontId="26" fillId="0" borderId="0" xfId="0" applyFont="1"/>
    <xf numFmtId="0" fontId="26" fillId="0" borderId="2" xfId="0" applyFont="1" applyBorder="1"/>
    <xf numFmtId="0" fontId="12" fillId="0" borderId="0" xfId="0" applyFont="1" applyBorder="1"/>
    <xf numFmtId="0" fontId="14" fillId="0" borderId="0" xfId="0" applyFont="1" applyBorder="1"/>
    <xf numFmtId="0" fontId="0" fillId="4" borderId="0" xfId="0" applyFont="1" applyFill="1"/>
    <xf numFmtId="165" fontId="12" fillId="4" borderId="0" xfId="0" applyNumberFormat="1" applyFont="1" applyFill="1"/>
    <xf numFmtId="0" fontId="0" fillId="5" borderId="0" xfId="0" applyFont="1" applyFill="1"/>
    <xf numFmtId="44" fontId="25" fillId="0" borderId="0" xfId="1" applyFont="1" applyBorder="1"/>
    <xf numFmtId="14" fontId="0" fillId="0" borderId="0" xfId="0" applyNumberFormat="1"/>
    <xf numFmtId="0" fontId="8" fillId="0" borderId="0" xfId="0" applyFont="1" applyAlignment="1">
      <alignment vertical="top" wrapText="1"/>
    </xf>
    <xf numFmtId="44" fontId="8" fillId="0" borderId="0" xfId="1" applyFont="1" applyAlignment="1">
      <alignment vertical="top" wrapText="1"/>
    </xf>
    <xf numFmtId="0" fontId="28" fillId="0" borderId="0" xfId="0" applyFont="1" applyAlignment="1">
      <alignment vertical="top" wrapText="1"/>
    </xf>
    <xf numFmtId="16" fontId="28" fillId="0" borderId="0" xfId="0" applyNumberFormat="1" applyFont="1" applyAlignment="1">
      <alignment vertical="top" wrapText="1"/>
    </xf>
    <xf numFmtId="44" fontId="28" fillId="0" borderId="0" xfId="1" applyFont="1" applyAlignment="1">
      <alignment vertical="top" wrapText="1"/>
    </xf>
    <xf numFmtId="44" fontId="8" fillId="0" borderId="0" xfId="1" applyFont="1" applyAlignment="1">
      <alignment horizontal="center" vertical="top" wrapText="1"/>
    </xf>
    <xf numFmtId="0" fontId="28" fillId="0" borderId="0" xfId="0" applyFont="1"/>
    <xf numFmtId="0" fontId="28" fillId="0" borderId="0" xfId="0" applyFont="1" applyBorder="1"/>
    <xf numFmtId="44" fontId="7" fillId="0" borderId="0" xfId="0" applyNumberFormat="1" applyFont="1"/>
    <xf numFmtId="44" fontId="6" fillId="0" borderId="0" xfId="1" applyFont="1" applyAlignment="1">
      <alignment horizontal="center" vertical="top" wrapText="1"/>
    </xf>
    <xf numFmtId="44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44" fontId="29" fillId="0" borderId="0" xfId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4" fontId="4" fillId="0" borderId="0" xfId="1" applyFont="1" applyAlignment="1">
      <alignment vertical="top" wrapText="1"/>
    </xf>
    <xf numFmtId="17" fontId="26" fillId="0" borderId="0" xfId="0" applyNumberFormat="1" applyFont="1"/>
    <xf numFmtId="0" fontId="30" fillId="0" borderId="0" xfId="0" applyFont="1"/>
    <xf numFmtId="10" fontId="0" fillId="0" borderId="0" xfId="0" applyNumberFormat="1"/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 wrapText="1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4" fontId="1" fillId="0" borderId="0" xfId="1" applyFont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8"/>
  <sheetViews>
    <sheetView topLeftCell="A11" zoomScale="120" zoomScaleNormal="120" workbookViewId="0">
      <selection activeCell="H23" sqref="H23"/>
    </sheetView>
  </sheetViews>
  <sheetFormatPr defaultColWidth="9.109375" defaultRowHeight="14.4" x14ac:dyDescent="0.3"/>
  <cols>
    <col min="1" max="2" width="9.109375" style="1"/>
    <col min="3" max="3" width="14.33203125" style="1" customWidth="1"/>
    <col min="4" max="4" width="9.109375" style="1"/>
    <col min="5" max="5" width="10.6640625" style="1" customWidth="1"/>
    <col min="6" max="6" width="11.6640625" style="1" customWidth="1"/>
    <col min="7" max="7" width="10.6640625" style="1" customWidth="1"/>
    <col min="8" max="1024" width="9.109375" style="1"/>
  </cols>
  <sheetData>
    <row r="1" spans="1:11" x14ac:dyDescent="0.3">
      <c r="B1" s="2"/>
      <c r="C1" s="2"/>
      <c r="D1" s="2" t="s">
        <v>89</v>
      </c>
      <c r="E1" s="2"/>
      <c r="F1" s="2"/>
      <c r="G1" s="2"/>
      <c r="H1" s="2"/>
      <c r="I1" s="3"/>
    </row>
    <row r="2" spans="1:11" x14ac:dyDescent="0.3">
      <c r="B2" s="2" t="s">
        <v>0</v>
      </c>
      <c r="C2" s="2"/>
      <c r="D2" s="2"/>
      <c r="E2" s="2"/>
      <c r="F2" s="2"/>
      <c r="G2" s="2"/>
      <c r="H2" s="2"/>
      <c r="I2" s="3"/>
    </row>
    <row r="3" spans="1:11" x14ac:dyDescent="0.3">
      <c r="F3" s="4"/>
      <c r="G3" s="1" t="s">
        <v>1</v>
      </c>
      <c r="H3" s="1" t="s">
        <v>2</v>
      </c>
    </row>
    <row r="4" spans="1:11" x14ac:dyDescent="0.3">
      <c r="B4" s="5" t="s">
        <v>3</v>
      </c>
      <c r="G4" s="1" t="s">
        <v>2</v>
      </c>
      <c r="H4" s="1" t="s">
        <v>4</v>
      </c>
    </row>
    <row r="5" spans="1:11" x14ac:dyDescent="0.3">
      <c r="A5" s="1">
        <v>6369.86</v>
      </c>
      <c r="C5" s="1" t="s">
        <v>5</v>
      </c>
      <c r="F5" s="1">
        <v>6220.84</v>
      </c>
    </row>
    <row r="6" spans="1:11" x14ac:dyDescent="0.3">
      <c r="A6" s="1">
        <v>215</v>
      </c>
      <c r="C6" s="1" t="s">
        <v>41</v>
      </c>
      <c r="F6" s="1">
        <v>20</v>
      </c>
    </row>
    <row r="7" spans="1:11" x14ac:dyDescent="0.3">
      <c r="A7" s="1">
        <v>5.16</v>
      </c>
      <c r="C7" s="1" t="s">
        <v>6</v>
      </c>
      <c r="F7" s="1">
        <v>1.49</v>
      </c>
    </row>
    <row r="8" spans="1:11" x14ac:dyDescent="0.3">
      <c r="A8" s="1">
        <v>2293.6999999999998</v>
      </c>
      <c r="C8" s="1" t="s">
        <v>7</v>
      </c>
      <c r="F8" s="1">
        <v>1822.95</v>
      </c>
    </row>
    <row r="9" spans="1:11" x14ac:dyDescent="0.3">
      <c r="C9" s="1" t="s">
        <v>8</v>
      </c>
    </row>
    <row r="10" spans="1:11" x14ac:dyDescent="0.3">
      <c r="C10" s="1" t="s">
        <v>9</v>
      </c>
      <c r="F10" s="1">
        <v>681.09</v>
      </c>
    </row>
    <row r="11" spans="1:11" x14ac:dyDescent="0.3">
      <c r="A11" s="6">
        <f>SUM(A5:A10)</f>
        <v>8883.7199999999993</v>
      </c>
      <c r="F11" s="6">
        <f>SUM(F5:F10)</f>
        <v>8746.369999999999</v>
      </c>
      <c r="G11" s="6"/>
    </row>
    <row r="12" spans="1:11" x14ac:dyDescent="0.3">
      <c r="B12" s="5" t="s">
        <v>10</v>
      </c>
    </row>
    <row r="13" spans="1:11" x14ac:dyDescent="0.3">
      <c r="A13" s="1">
        <v>3470.22</v>
      </c>
      <c r="C13" s="1" t="s">
        <v>14</v>
      </c>
      <c r="F13" s="1">
        <v>2564.9</v>
      </c>
      <c r="G13" s="1">
        <v>3500</v>
      </c>
      <c r="H13" s="1">
        <v>935.1</v>
      </c>
      <c r="I13"/>
      <c r="K13"/>
    </row>
    <row r="14" spans="1:11" x14ac:dyDescent="0.3">
      <c r="A14" s="1">
        <v>228.39</v>
      </c>
      <c r="C14" s="1" t="s">
        <v>90</v>
      </c>
      <c r="F14" s="1">
        <v>235.69</v>
      </c>
      <c r="G14" s="1">
        <v>275</v>
      </c>
      <c r="H14" s="1">
        <v>39.31</v>
      </c>
      <c r="I14"/>
      <c r="K14"/>
    </row>
    <row r="15" spans="1:11" x14ac:dyDescent="0.3">
      <c r="A15" s="1">
        <v>80</v>
      </c>
      <c r="C15" s="1" t="s">
        <v>91</v>
      </c>
      <c r="F15" s="1">
        <v>90</v>
      </c>
      <c r="G15" s="1">
        <v>200</v>
      </c>
      <c r="H15" s="1">
        <v>110</v>
      </c>
      <c r="I15" s="7"/>
      <c r="K15"/>
    </row>
    <row r="16" spans="1:11" x14ac:dyDescent="0.3">
      <c r="A16" s="1">
        <v>336.06</v>
      </c>
      <c r="C16" s="1" t="s">
        <v>15</v>
      </c>
      <c r="F16" s="1">
        <v>228.99</v>
      </c>
      <c r="G16" s="1">
        <v>275</v>
      </c>
      <c r="H16" s="1">
        <v>46.01</v>
      </c>
      <c r="I16" s="7"/>
      <c r="K16"/>
    </row>
    <row r="17" spans="1:11" x14ac:dyDescent="0.3">
      <c r="A17" s="1">
        <v>271.32</v>
      </c>
      <c r="C17" s="1" t="s">
        <v>13</v>
      </c>
      <c r="F17" s="1">
        <v>271.32</v>
      </c>
      <c r="G17" s="1">
        <v>300</v>
      </c>
      <c r="H17" s="1">
        <v>28.68</v>
      </c>
      <c r="I17" s="7"/>
      <c r="K17"/>
    </row>
    <row r="18" spans="1:11" x14ac:dyDescent="0.3">
      <c r="C18" s="1" t="s">
        <v>92</v>
      </c>
      <c r="G18" s="1">
        <v>0</v>
      </c>
      <c r="I18" s="7"/>
      <c r="K18"/>
    </row>
    <row r="19" spans="1:11" x14ac:dyDescent="0.3">
      <c r="C19" s="1" t="s">
        <v>93</v>
      </c>
      <c r="G19" s="1">
        <v>0</v>
      </c>
      <c r="I19" s="7"/>
      <c r="K19"/>
    </row>
    <row r="20" spans="1:11" x14ac:dyDescent="0.3">
      <c r="C20" s="1" t="s">
        <v>94</v>
      </c>
      <c r="G20" s="1">
        <v>50</v>
      </c>
      <c r="I20" s="7"/>
      <c r="K20"/>
    </row>
    <row r="21" spans="1:11" x14ac:dyDescent="0.3">
      <c r="A21" s="1">
        <v>70</v>
      </c>
      <c r="C21" s="1" t="s">
        <v>16</v>
      </c>
      <c r="F21" s="1">
        <v>39</v>
      </c>
      <c r="G21" s="1">
        <v>200</v>
      </c>
      <c r="H21" s="1">
        <v>161</v>
      </c>
      <c r="I21" s="7"/>
      <c r="K21"/>
    </row>
    <row r="22" spans="1:11" x14ac:dyDescent="0.3">
      <c r="A22" s="1">
        <v>287</v>
      </c>
      <c r="C22" s="1" t="s">
        <v>95</v>
      </c>
      <c r="F22" s="1">
        <v>410</v>
      </c>
      <c r="G22" s="1">
        <v>500</v>
      </c>
      <c r="H22" s="1">
        <v>90</v>
      </c>
      <c r="I22" s="7"/>
      <c r="K22"/>
    </row>
    <row r="23" spans="1:11" x14ac:dyDescent="0.3">
      <c r="A23" s="1">
        <v>456.96</v>
      </c>
      <c r="C23" s="1" t="s">
        <v>96</v>
      </c>
      <c r="F23" s="1">
        <v>39.96</v>
      </c>
      <c r="G23" s="1">
        <v>500</v>
      </c>
      <c r="H23" s="1">
        <v>460.04</v>
      </c>
      <c r="I23" s="7"/>
      <c r="K23"/>
    </row>
    <row r="24" spans="1:11" x14ac:dyDescent="0.3">
      <c r="C24" s="1" t="s">
        <v>173</v>
      </c>
      <c r="F24" s="1">
        <v>1614.95</v>
      </c>
      <c r="I24" s="7"/>
      <c r="K24"/>
    </row>
    <row r="25" spans="1:11" x14ac:dyDescent="0.3">
      <c r="C25" s="1" t="s">
        <v>97</v>
      </c>
      <c r="I25" s="7"/>
      <c r="K25"/>
    </row>
    <row r="26" spans="1:11" x14ac:dyDescent="0.3">
      <c r="A26" s="1">
        <v>250</v>
      </c>
      <c r="C26" s="1" t="s">
        <v>98</v>
      </c>
      <c r="G26" s="1">
        <v>250</v>
      </c>
      <c r="I26" s="7"/>
      <c r="K26"/>
    </row>
    <row r="27" spans="1:11" x14ac:dyDescent="0.3">
      <c r="A27" s="1">
        <v>615.86</v>
      </c>
      <c r="C27" s="1" t="s">
        <v>11</v>
      </c>
      <c r="G27" s="1">
        <v>175</v>
      </c>
      <c r="I27" s="7"/>
      <c r="K27"/>
    </row>
    <row r="28" spans="1:11" x14ac:dyDescent="0.3">
      <c r="A28" s="1">
        <v>19.989999999999998</v>
      </c>
      <c r="C28" s="1" t="s">
        <v>99</v>
      </c>
      <c r="F28" s="1">
        <v>21.98</v>
      </c>
      <c r="G28" s="1">
        <v>220</v>
      </c>
      <c r="H28" s="1">
        <v>198.02</v>
      </c>
      <c r="I28"/>
      <c r="K28"/>
    </row>
    <row r="29" spans="1:11" x14ac:dyDescent="0.3">
      <c r="A29" s="1">
        <v>833.7</v>
      </c>
      <c r="C29" s="1" t="s">
        <v>101</v>
      </c>
      <c r="F29" s="1">
        <v>1924.2</v>
      </c>
      <c r="G29" s="7">
        <v>0</v>
      </c>
      <c r="H29" s="7"/>
      <c r="I29"/>
      <c r="K29"/>
    </row>
    <row r="30" spans="1:11" x14ac:dyDescent="0.3">
      <c r="A30" s="1">
        <v>195</v>
      </c>
      <c r="C30" s="1" t="s">
        <v>100</v>
      </c>
      <c r="G30" s="7">
        <v>0</v>
      </c>
      <c r="H30" s="7"/>
      <c r="I30"/>
      <c r="K30"/>
    </row>
    <row r="31" spans="1:11" x14ac:dyDescent="0.3">
      <c r="C31" s="1" t="s">
        <v>102</v>
      </c>
      <c r="F31" s="1">
        <v>747.42</v>
      </c>
      <c r="G31" s="7">
        <v>0</v>
      </c>
      <c r="H31" s="7"/>
      <c r="I31"/>
      <c r="K31"/>
    </row>
    <row r="32" spans="1:11" x14ac:dyDescent="0.3">
      <c r="A32" s="80">
        <f>SUM(A13:A30)</f>
        <v>7114.4999999999991</v>
      </c>
      <c r="B32" s="80"/>
      <c r="C32" s="80"/>
      <c r="D32" s="80"/>
      <c r="E32" s="80"/>
      <c r="F32" s="80">
        <f>SUM(F13:F31)</f>
        <v>8188.41</v>
      </c>
      <c r="G32" s="80">
        <f>SUM(G13:G29)</f>
        <v>6445</v>
      </c>
      <c r="I32"/>
      <c r="K32"/>
    </row>
    <row r="33" spans="1:11" x14ac:dyDescent="0.3">
      <c r="I33"/>
      <c r="K33"/>
    </row>
    <row r="34" spans="1:11" x14ac:dyDescent="0.3">
      <c r="A34" s="6"/>
      <c r="F34" s="6"/>
      <c r="G34" s="8"/>
      <c r="H34" s="8"/>
      <c r="I34" s="9"/>
    </row>
    <row r="36" spans="1:11" x14ac:dyDescent="0.3">
      <c r="B36" s="10" t="s">
        <v>17</v>
      </c>
      <c r="C36" s="10"/>
      <c r="D36" s="5"/>
      <c r="E36" s="5"/>
      <c r="F36" s="5"/>
      <c r="G36" s="4"/>
    </row>
    <row r="37" spans="1:11" x14ac:dyDescent="0.3">
      <c r="B37" s="5" t="s">
        <v>103</v>
      </c>
      <c r="C37" s="5"/>
      <c r="D37" s="5" t="s">
        <v>18</v>
      </c>
      <c r="E37" s="5"/>
      <c r="F37" s="8">
        <v>19833.63</v>
      </c>
      <c r="G37" s="4"/>
    </row>
    <row r="38" spans="1:11" x14ac:dyDescent="0.3">
      <c r="B38" s="5" t="s">
        <v>19</v>
      </c>
      <c r="C38" s="1" t="s">
        <v>6</v>
      </c>
      <c r="F38" s="1">
        <v>1</v>
      </c>
      <c r="G38" s="4"/>
    </row>
    <row r="39" spans="1:11" x14ac:dyDescent="0.3">
      <c r="B39" s="5"/>
      <c r="C39" s="1" t="s">
        <v>20</v>
      </c>
      <c r="G39" s="4"/>
    </row>
    <row r="40" spans="1:11" x14ac:dyDescent="0.3">
      <c r="C40" s="1" t="s">
        <v>21</v>
      </c>
      <c r="G40" s="4"/>
    </row>
    <row r="41" spans="1:11" x14ac:dyDescent="0.3">
      <c r="F41" s="11">
        <f>SUM(F37:F40)</f>
        <v>19834.63</v>
      </c>
      <c r="G41" s="4"/>
    </row>
    <row r="42" spans="1:11" x14ac:dyDescent="0.3">
      <c r="B42" s="5" t="s">
        <v>10</v>
      </c>
      <c r="G42" s="4"/>
    </row>
    <row r="43" spans="1:11" x14ac:dyDescent="0.3">
      <c r="B43" s="5"/>
      <c r="C43" s="1" t="s">
        <v>12</v>
      </c>
      <c r="G43" s="4"/>
    </row>
    <row r="44" spans="1:11" x14ac:dyDescent="0.3">
      <c r="B44" s="5"/>
      <c r="C44" s="1" t="s">
        <v>21</v>
      </c>
      <c r="G44" s="4"/>
    </row>
    <row r="45" spans="1:11" x14ac:dyDescent="0.3">
      <c r="B45" s="5"/>
      <c r="F45" s="11">
        <f>SUM(F41:F44)</f>
        <v>19834.63</v>
      </c>
      <c r="G45" s="4"/>
    </row>
    <row r="46" spans="1:11" x14ac:dyDescent="0.3">
      <c r="B46" s="5"/>
      <c r="G46" s="4"/>
    </row>
    <row r="47" spans="1:11" x14ac:dyDescent="0.3">
      <c r="B47" s="5" t="s">
        <v>103</v>
      </c>
      <c r="F47" s="12">
        <v>19834.63</v>
      </c>
      <c r="G47" s="4"/>
    </row>
    <row r="48" spans="1:11" x14ac:dyDescent="0.3">
      <c r="B48" s="5"/>
      <c r="G48" s="4"/>
    </row>
    <row r="49" spans="2:7" x14ac:dyDescent="0.3">
      <c r="B49" s="5" t="s">
        <v>104</v>
      </c>
      <c r="D49" s="5" t="s">
        <v>18</v>
      </c>
      <c r="E49" s="5"/>
      <c r="F49" s="5">
        <v>1150</v>
      </c>
      <c r="G49" s="4"/>
    </row>
    <row r="50" spans="2:7" x14ac:dyDescent="0.3">
      <c r="B50" s="5" t="s">
        <v>19</v>
      </c>
      <c r="G50" s="4"/>
    </row>
    <row r="51" spans="2:7" x14ac:dyDescent="0.3">
      <c r="B51" s="5"/>
      <c r="C51" s="1" t="s">
        <v>20</v>
      </c>
      <c r="G51" s="4"/>
    </row>
    <row r="52" spans="2:7" x14ac:dyDescent="0.3">
      <c r="B52" s="5"/>
      <c r="F52" s="11">
        <f>SUM(F49:F51)</f>
        <v>1150</v>
      </c>
      <c r="G52" s="4"/>
    </row>
    <row r="53" spans="2:7" x14ac:dyDescent="0.3">
      <c r="B53" s="5" t="s">
        <v>10</v>
      </c>
      <c r="G53" s="4"/>
    </row>
    <row r="54" spans="2:7" x14ac:dyDescent="0.3">
      <c r="B54" s="5"/>
      <c r="C54" s="1" t="s">
        <v>12</v>
      </c>
      <c r="G54" s="4"/>
    </row>
    <row r="55" spans="2:7" x14ac:dyDescent="0.3">
      <c r="B55" s="5"/>
      <c r="C55" s="1" t="s">
        <v>21</v>
      </c>
      <c r="F55" s="13"/>
      <c r="G55" s="4"/>
    </row>
    <row r="56" spans="2:7" x14ac:dyDescent="0.3">
      <c r="B56" s="5"/>
      <c r="F56" s="80">
        <f>SUM(F52:F55)</f>
        <v>1150</v>
      </c>
      <c r="G56" s="4"/>
    </row>
    <row r="57" spans="2:7" x14ac:dyDescent="0.3">
      <c r="B57" s="5"/>
      <c r="F57" s="80"/>
      <c r="G57" s="4"/>
    </row>
    <row r="58" spans="2:7" x14ac:dyDescent="0.3">
      <c r="B58" s="5" t="s">
        <v>105</v>
      </c>
      <c r="F58" s="81"/>
      <c r="G58" s="4"/>
    </row>
    <row r="59" spans="2:7" x14ac:dyDescent="0.3">
      <c r="B59" s="5"/>
      <c r="F59" s="80">
        <f>SUM(F56:F58)</f>
        <v>1150</v>
      </c>
      <c r="G59" s="4"/>
    </row>
    <row r="60" spans="2:7" x14ac:dyDescent="0.3">
      <c r="B60" s="5"/>
      <c r="D60" s="5"/>
      <c r="E60" s="5"/>
      <c r="F60" s="5"/>
      <c r="G60" s="4"/>
    </row>
    <row r="61" spans="2:7" x14ac:dyDescent="0.3">
      <c r="B61" s="5" t="s">
        <v>124</v>
      </c>
      <c r="C61" s="1" t="s">
        <v>125</v>
      </c>
      <c r="G61" s="4"/>
    </row>
    <row r="62" spans="2:7" x14ac:dyDescent="0.3">
      <c r="B62" s="95" t="s">
        <v>126</v>
      </c>
      <c r="C62" s="95"/>
      <c r="F62" s="96">
        <v>700</v>
      </c>
      <c r="G62" s="4"/>
    </row>
    <row r="63" spans="2:7" x14ac:dyDescent="0.3">
      <c r="B63" s="95" t="s">
        <v>127</v>
      </c>
      <c r="C63" s="95"/>
      <c r="F63" s="14">
        <v>2000</v>
      </c>
      <c r="G63" s="4"/>
    </row>
    <row r="64" spans="2:7" x14ac:dyDescent="0.3">
      <c r="B64" s="5"/>
      <c r="F64" s="14"/>
      <c r="G64" s="4"/>
    </row>
    <row r="65" spans="2:7" x14ac:dyDescent="0.3">
      <c r="B65" s="5"/>
      <c r="F65" s="14"/>
      <c r="G65" s="4"/>
    </row>
    <row r="66" spans="2:7" x14ac:dyDescent="0.3">
      <c r="B66" s="5"/>
      <c r="F66" s="14"/>
      <c r="G66" s="4"/>
    </row>
    <row r="67" spans="2:7" x14ac:dyDescent="0.3">
      <c r="B67" s="5"/>
      <c r="F67" s="14"/>
      <c r="G67" s="4"/>
    </row>
    <row r="68" spans="2:7" x14ac:dyDescent="0.3">
      <c r="B68" s="5"/>
      <c r="F68" s="82"/>
      <c r="G68" s="4"/>
    </row>
    <row r="69" spans="2:7" x14ac:dyDescent="0.3">
      <c r="B69" s="5"/>
      <c r="F69" s="14"/>
      <c r="G69" s="4"/>
    </row>
    <row r="70" spans="2:7" x14ac:dyDescent="0.3">
      <c r="B70" s="5"/>
      <c r="E70" s="5"/>
      <c r="F70" s="82"/>
      <c r="G70" s="4"/>
    </row>
    <row r="71" spans="2:7" x14ac:dyDescent="0.3">
      <c r="B71" s="5"/>
      <c r="F71" s="14"/>
      <c r="G71" s="4"/>
    </row>
    <row r="72" spans="2:7" x14ac:dyDescent="0.3">
      <c r="B72" s="5"/>
      <c r="F72" s="14"/>
      <c r="G72" s="4"/>
    </row>
    <row r="73" spans="2:7" x14ac:dyDescent="0.3">
      <c r="B73" s="5"/>
      <c r="F73" s="82"/>
      <c r="G73" s="4"/>
    </row>
    <row r="74" spans="2:7" x14ac:dyDescent="0.3">
      <c r="B74" s="5"/>
      <c r="F74" s="14"/>
      <c r="G74" s="4"/>
    </row>
    <row r="75" spans="2:7" x14ac:dyDescent="0.3">
      <c r="B75" s="5"/>
      <c r="F75" s="14"/>
      <c r="G75" s="4"/>
    </row>
    <row r="76" spans="2:7" x14ac:dyDescent="0.3">
      <c r="B76" s="5"/>
      <c r="F76" s="14"/>
      <c r="G76" s="4"/>
    </row>
    <row r="77" spans="2:7" x14ac:dyDescent="0.3">
      <c r="B77" s="5"/>
      <c r="F77" s="14"/>
      <c r="G77" s="4"/>
    </row>
    <row r="78" spans="2:7" x14ac:dyDescent="0.3">
      <c r="B78" s="5"/>
      <c r="F78" s="83"/>
      <c r="G78" s="15"/>
    </row>
    <row r="79" spans="2:7" x14ac:dyDescent="0.3">
      <c r="B79" s="5"/>
      <c r="F79" s="14"/>
      <c r="G79" s="4"/>
    </row>
    <row r="80" spans="2:7" x14ac:dyDescent="0.3">
      <c r="B80" s="5"/>
      <c r="G80" s="4"/>
    </row>
    <row r="81" spans="2:7" x14ac:dyDescent="0.3">
      <c r="B81" s="5"/>
      <c r="F81" s="5"/>
      <c r="G81" s="4"/>
    </row>
    <row r="82" spans="2:7" x14ac:dyDescent="0.3">
      <c r="B82" s="5"/>
      <c r="F82" s="8"/>
      <c r="G82" s="4"/>
    </row>
    <row r="83" spans="2:7" x14ac:dyDescent="0.3">
      <c r="B83" s="5"/>
      <c r="F83" s="5"/>
      <c r="G83" s="4"/>
    </row>
    <row r="84" spans="2:7" x14ac:dyDescent="0.3">
      <c r="B84" s="5"/>
      <c r="F84" s="5"/>
      <c r="G84" s="4"/>
    </row>
    <row r="85" spans="2:7" x14ac:dyDescent="0.3">
      <c r="B85" s="5"/>
      <c r="F85" s="83"/>
      <c r="G85" s="4"/>
    </row>
    <row r="86" spans="2:7" x14ac:dyDescent="0.3">
      <c r="B86" s="5"/>
      <c r="F86" s="82"/>
      <c r="G86" s="4"/>
    </row>
    <row r="87" spans="2:7" x14ac:dyDescent="0.3">
      <c r="B87" s="5"/>
      <c r="F87" s="82"/>
      <c r="G87" s="4"/>
    </row>
    <row r="88" spans="2:7" x14ac:dyDescent="0.3">
      <c r="F88" s="5"/>
      <c r="G88" s="4"/>
    </row>
    <row r="89" spans="2:7" x14ac:dyDescent="0.3">
      <c r="F89" s="5"/>
      <c r="G89" s="4"/>
    </row>
    <row r="90" spans="2:7" x14ac:dyDescent="0.3">
      <c r="F90" s="5"/>
      <c r="G90" s="4"/>
    </row>
    <row r="91" spans="2:7" x14ac:dyDescent="0.3">
      <c r="F91" s="5"/>
      <c r="G91" s="4"/>
    </row>
    <row r="92" spans="2:7" x14ac:dyDescent="0.3">
      <c r="F92" s="5"/>
    </row>
    <row r="93" spans="2:7" x14ac:dyDescent="0.3">
      <c r="B93" s="84"/>
      <c r="C93" s="84"/>
      <c r="D93" s="84"/>
      <c r="E93" s="84"/>
      <c r="F93" s="85"/>
      <c r="G93" s="86"/>
    </row>
    <row r="94" spans="2:7" x14ac:dyDescent="0.3">
      <c r="B94" s="86"/>
      <c r="C94" s="86"/>
      <c r="D94" s="86"/>
      <c r="E94" s="86"/>
      <c r="F94" s="86"/>
      <c r="G94" s="86"/>
    </row>
    <row r="96" spans="2:7" x14ac:dyDescent="0.3">
      <c r="C96" s="5"/>
      <c r="D96" s="5"/>
      <c r="E96" s="5"/>
      <c r="F96" s="5"/>
    </row>
    <row r="102" spans="3:7" x14ac:dyDescent="0.3">
      <c r="E102" s="5"/>
      <c r="F102" s="5"/>
    </row>
    <row r="107" spans="3:7" ht="15.6" x14ac:dyDescent="0.4">
      <c r="C107" s="16"/>
      <c r="D107" s="5"/>
      <c r="E107" s="4"/>
    </row>
    <row r="109" spans="3:7" x14ac:dyDescent="0.3">
      <c r="G109" s="3"/>
    </row>
    <row r="110" spans="3:7" x14ac:dyDescent="0.3">
      <c r="G110" s="4"/>
    </row>
    <row r="128" spans="7:7" x14ac:dyDescent="0.3">
      <c r="G128" s="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abSelected="1" zoomScale="120" zoomScaleNormal="120" workbookViewId="0">
      <selection activeCell="E12" sqref="E12"/>
    </sheetView>
  </sheetViews>
  <sheetFormatPr defaultColWidth="11.5546875" defaultRowHeight="14.4" x14ac:dyDescent="0.3"/>
  <cols>
    <col min="2" max="2" width="23" customWidth="1"/>
    <col min="3" max="3" width="26.33203125" customWidth="1"/>
    <col min="4" max="4" width="15.77734375" customWidth="1"/>
  </cols>
  <sheetData>
    <row r="1" spans="1:5" x14ac:dyDescent="0.3">
      <c r="A1" s="80" t="s">
        <v>24</v>
      </c>
      <c r="B1" s="80" t="s">
        <v>110</v>
      </c>
      <c r="C1" s="80" t="s">
        <v>111</v>
      </c>
      <c r="D1" s="80" t="s">
        <v>112</v>
      </c>
      <c r="E1" s="80" t="s">
        <v>113</v>
      </c>
    </row>
    <row r="2" spans="1:5" x14ac:dyDescent="0.3">
      <c r="A2" s="88">
        <v>44286</v>
      </c>
      <c r="B2" t="s">
        <v>114</v>
      </c>
      <c r="C2" t="s">
        <v>81</v>
      </c>
      <c r="D2">
        <v>829563689</v>
      </c>
      <c r="E2">
        <v>309.24</v>
      </c>
    </row>
    <row r="3" spans="1:5" x14ac:dyDescent="0.3">
      <c r="A3" s="88">
        <v>44303</v>
      </c>
      <c r="B3" t="s">
        <v>142</v>
      </c>
      <c r="C3" t="s">
        <v>115</v>
      </c>
      <c r="D3">
        <v>289590496</v>
      </c>
      <c r="E3">
        <v>2</v>
      </c>
    </row>
    <row r="4" spans="1:5" x14ac:dyDescent="0.3">
      <c r="A4" s="88">
        <v>44304</v>
      </c>
      <c r="B4" t="s">
        <v>142</v>
      </c>
      <c r="C4" t="s">
        <v>116</v>
      </c>
      <c r="D4">
        <v>765531614</v>
      </c>
      <c r="E4">
        <v>5.99</v>
      </c>
    </row>
    <row r="5" spans="1:5" x14ac:dyDescent="0.3">
      <c r="A5" s="88">
        <v>44374</v>
      </c>
      <c r="B5" t="s">
        <v>142</v>
      </c>
      <c r="C5" t="s">
        <v>123</v>
      </c>
      <c r="D5">
        <v>724594615</v>
      </c>
      <c r="E5">
        <v>10</v>
      </c>
    </row>
    <row r="6" spans="1:5" x14ac:dyDescent="0.3">
      <c r="A6" s="88">
        <v>44469</v>
      </c>
      <c r="B6" t="s">
        <v>114</v>
      </c>
      <c r="C6" t="s">
        <v>83</v>
      </c>
      <c r="D6">
        <v>825023265</v>
      </c>
      <c r="E6">
        <v>3.8</v>
      </c>
    </row>
    <row r="7" spans="1:5" x14ac:dyDescent="0.3">
      <c r="A7" s="88">
        <v>44501</v>
      </c>
      <c r="B7" t="s">
        <v>114</v>
      </c>
      <c r="C7" t="s">
        <v>143</v>
      </c>
      <c r="D7">
        <v>159058487</v>
      </c>
      <c r="E7">
        <v>10</v>
      </c>
    </row>
    <row r="8" spans="1:5" x14ac:dyDescent="0.3">
      <c r="A8" s="88">
        <v>44516</v>
      </c>
      <c r="B8" t="s">
        <v>114</v>
      </c>
      <c r="C8" t="s">
        <v>83</v>
      </c>
      <c r="D8">
        <v>825023265</v>
      </c>
      <c r="E8">
        <v>2.8</v>
      </c>
    </row>
    <row r="9" spans="1:5" x14ac:dyDescent="0.3">
      <c r="A9" s="88">
        <v>44516</v>
      </c>
      <c r="B9" t="s">
        <v>114</v>
      </c>
      <c r="C9" t="s">
        <v>168</v>
      </c>
      <c r="D9">
        <v>775395874</v>
      </c>
      <c r="E9">
        <v>322.99</v>
      </c>
    </row>
    <row r="10" spans="1:5" x14ac:dyDescent="0.3">
      <c r="A10" s="88">
        <v>44567</v>
      </c>
      <c r="B10" t="s">
        <v>114</v>
      </c>
      <c r="C10" t="s">
        <v>170</v>
      </c>
      <c r="D10">
        <v>637826996</v>
      </c>
      <c r="E10">
        <v>75.599999999999994</v>
      </c>
    </row>
    <row r="11" spans="1:5" x14ac:dyDescent="0.3">
      <c r="A11" s="88">
        <v>44518</v>
      </c>
      <c r="B11" t="s">
        <v>114</v>
      </c>
      <c r="C11" t="s">
        <v>83</v>
      </c>
      <c r="D11">
        <v>825023265</v>
      </c>
      <c r="E11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546875" defaultRowHeight="14.4" x14ac:dyDescent="0.3"/>
  <cols>
    <col min="2" max="2" width="15.5546875" customWidth="1"/>
    <col min="3" max="3" width="13.88671875" customWidth="1"/>
    <col min="4" max="4" width="12.5546875" customWidth="1"/>
    <col min="5" max="5" width="56.88671875" customWidth="1"/>
  </cols>
  <sheetData>
    <row r="1" spans="1:5" x14ac:dyDescent="0.3">
      <c r="C1" t="s">
        <v>25</v>
      </c>
      <c r="D1" t="s">
        <v>26</v>
      </c>
      <c r="E1" t="s">
        <v>27</v>
      </c>
    </row>
    <row r="2" spans="1:5" x14ac:dyDescent="0.3">
      <c r="A2" s="17" t="s">
        <v>28</v>
      </c>
      <c r="B2" s="17" t="s">
        <v>5</v>
      </c>
      <c r="C2" s="18"/>
      <c r="D2" s="17"/>
      <c r="E2" s="17"/>
    </row>
    <row r="3" spans="1:5" x14ac:dyDescent="0.3">
      <c r="A3" s="17" t="s">
        <v>29</v>
      </c>
      <c r="B3" s="17" t="s">
        <v>30</v>
      </c>
      <c r="C3" s="18"/>
      <c r="D3" s="18"/>
      <c r="E3" s="17"/>
    </row>
    <row r="4" spans="1:5" x14ac:dyDescent="0.3">
      <c r="A4" s="17" t="s">
        <v>31</v>
      </c>
      <c r="B4" s="17" t="s">
        <v>32</v>
      </c>
      <c r="C4" s="18"/>
      <c r="D4" s="18"/>
      <c r="E4" s="17"/>
    </row>
    <row r="5" spans="1:5" x14ac:dyDescent="0.3">
      <c r="A5" s="17" t="s">
        <v>33</v>
      </c>
      <c r="B5" s="17" t="s">
        <v>34</v>
      </c>
      <c r="C5" s="18"/>
      <c r="D5" s="18"/>
      <c r="E5" s="17"/>
    </row>
    <row r="6" spans="1:5" x14ac:dyDescent="0.3">
      <c r="A6" s="17" t="s">
        <v>35</v>
      </c>
      <c r="B6" s="17" t="s">
        <v>36</v>
      </c>
      <c r="C6" s="18"/>
      <c r="D6" s="18"/>
      <c r="E6" s="17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4"/>
  <sheetViews>
    <sheetView topLeftCell="A17" zoomScale="120" zoomScaleNormal="120" workbookViewId="0">
      <selection activeCell="P40" sqref="P40"/>
    </sheetView>
  </sheetViews>
  <sheetFormatPr defaultColWidth="9.33203125" defaultRowHeight="14.4" x14ac:dyDescent="0.3"/>
  <cols>
    <col min="1" max="1" width="18.5546875" style="58" customWidth="1"/>
    <col min="2" max="2" width="7.33203125" style="52" bestFit="1" customWidth="1"/>
    <col min="3" max="3" width="21.109375" style="50" bestFit="1" customWidth="1"/>
    <col min="4" max="4" width="35.109375" style="19" customWidth="1"/>
    <col min="5" max="5" width="12.21875" style="53" bestFit="1" customWidth="1"/>
    <col min="6" max="7" width="11.5546875" style="53" customWidth="1"/>
    <col min="8" max="9" width="11.5546875" style="53" hidden="1" customWidth="1"/>
    <col min="10" max="10" width="8.77734375" style="53" hidden="1" customWidth="1"/>
    <col min="11" max="12" width="10.5546875" style="53" hidden="1" customWidth="1"/>
    <col min="13" max="13" width="13.109375" style="50" hidden="1" customWidth="1"/>
    <col min="14" max="14" width="10.109375" style="54" hidden="1" customWidth="1"/>
    <col min="15" max="15" width="7.33203125" style="50" customWidth="1"/>
    <col min="16" max="16" width="7.109375" style="50" customWidth="1"/>
    <col min="17" max="17" width="10.109375" style="50" bestFit="1" customWidth="1"/>
    <col min="18" max="18" width="10.88671875" style="50" hidden="1" customWidth="1"/>
    <col min="19" max="19" width="10.6640625" style="50" bestFit="1" customWidth="1"/>
    <col min="20" max="16384" width="9.33203125" style="50"/>
  </cols>
  <sheetData>
    <row r="1" spans="1:18" s="29" customFormat="1" ht="28.8" x14ac:dyDescent="0.3">
      <c r="A1" s="38" t="s">
        <v>24</v>
      </c>
      <c r="B1" s="39" t="s">
        <v>46</v>
      </c>
      <c r="C1" s="29" t="s">
        <v>47</v>
      </c>
      <c r="D1" s="29" t="s">
        <v>37</v>
      </c>
      <c r="E1" s="27" t="s">
        <v>48</v>
      </c>
      <c r="F1" s="27" t="s">
        <v>49</v>
      </c>
      <c r="G1" s="27" t="s">
        <v>50</v>
      </c>
      <c r="H1" s="27" t="s">
        <v>51</v>
      </c>
      <c r="I1" s="27" t="s">
        <v>52</v>
      </c>
      <c r="J1" s="27" t="s">
        <v>45</v>
      </c>
      <c r="K1" s="27" t="s">
        <v>53</v>
      </c>
      <c r="L1" s="27" t="s">
        <v>54</v>
      </c>
      <c r="M1" s="29" t="s">
        <v>38</v>
      </c>
      <c r="N1" s="40" t="s">
        <v>55</v>
      </c>
      <c r="O1" s="29" t="s">
        <v>56</v>
      </c>
      <c r="P1" s="29" t="s">
        <v>57</v>
      </c>
      <c r="Q1" s="29" t="s">
        <v>39</v>
      </c>
      <c r="R1" s="29" t="s">
        <v>58</v>
      </c>
    </row>
    <row r="2" spans="1:18" s="47" customFormat="1" x14ac:dyDescent="0.3">
      <c r="A2" s="41"/>
      <c r="B2" s="42"/>
      <c r="C2" s="43" t="s">
        <v>87</v>
      </c>
      <c r="D2" s="43" t="s">
        <v>88</v>
      </c>
      <c r="E2" s="44">
        <v>25.4</v>
      </c>
      <c r="F2" s="44"/>
      <c r="G2" s="44"/>
      <c r="H2" s="44"/>
      <c r="I2" s="44"/>
      <c r="J2" s="44"/>
      <c r="K2" s="44"/>
      <c r="L2" s="44"/>
      <c r="M2" s="43"/>
      <c r="N2" s="45"/>
      <c r="O2" s="43"/>
      <c r="P2" s="43"/>
      <c r="Q2" s="46"/>
      <c r="R2" s="43"/>
    </row>
    <row r="3" spans="1:18" x14ac:dyDescent="0.3">
      <c r="A3" s="48" t="s">
        <v>76</v>
      </c>
      <c r="B3" s="37" t="s">
        <v>77</v>
      </c>
      <c r="C3" s="19" t="s">
        <v>78</v>
      </c>
      <c r="D3" s="19" t="s">
        <v>12</v>
      </c>
      <c r="E3" s="30">
        <v>77.95</v>
      </c>
      <c r="F3" s="30">
        <v>7.99</v>
      </c>
      <c r="G3" s="30">
        <v>69.959999999999994</v>
      </c>
      <c r="H3" s="30"/>
      <c r="I3" s="30"/>
      <c r="J3" s="30"/>
      <c r="K3" s="30"/>
      <c r="L3" s="30"/>
      <c r="M3" s="19"/>
      <c r="N3" s="49"/>
      <c r="O3" s="19"/>
      <c r="P3" s="19"/>
      <c r="Q3" s="26"/>
      <c r="R3" s="19"/>
    </row>
    <row r="4" spans="1:18" x14ac:dyDescent="0.3">
      <c r="A4" s="51" t="s">
        <v>79</v>
      </c>
      <c r="B4" s="37" t="s">
        <v>77</v>
      </c>
      <c r="C4" s="19" t="s">
        <v>80</v>
      </c>
      <c r="D4" s="19" t="s">
        <v>81</v>
      </c>
      <c r="E4" s="30">
        <v>1855.44</v>
      </c>
      <c r="F4" s="30">
        <v>309.24</v>
      </c>
      <c r="G4" s="30">
        <v>1546.2</v>
      </c>
      <c r="H4" s="30"/>
      <c r="I4" s="30"/>
      <c r="J4" s="30"/>
      <c r="K4" s="30"/>
      <c r="L4" s="30"/>
      <c r="M4" s="19"/>
      <c r="N4" s="49"/>
      <c r="O4" s="19"/>
      <c r="P4" s="19"/>
      <c r="Q4" s="26"/>
      <c r="R4" s="19"/>
    </row>
    <row r="5" spans="1:18" x14ac:dyDescent="0.3">
      <c r="A5" s="51" t="s">
        <v>82</v>
      </c>
      <c r="B5" s="37" t="s">
        <v>77</v>
      </c>
      <c r="C5" s="19" t="s">
        <v>83</v>
      </c>
      <c r="D5" s="76" t="s">
        <v>84</v>
      </c>
      <c r="E5" s="77">
        <v>143.99</v>
      </c>
      <c r="F5" s="77"/>
      <c r="G5" s="77">
        <v>143.99</v>
      </c>
      <c r="H5" s="30"/>
      <c r="I5" s="30"/>
      <c r="J5" s="30"/>
      <c r="K5" s="30"/>
      <c r="L5" s="30"/>
      <c r="M5" s="19"/>
      <c r="N5" s="49"/>
      <c r="O5" s="19"/>
      <c r="P5" s="19"/>
      <c r="Q5" s="26"/>
      <c r="R5" s="19"/>
    </row>
    <row r="6" spans="1:18" x14ac:dyDescent="0.3">
      <c r="A6" s="51"/>
      <c r="B6" s="37"/>
      <c r="C6" s="19"/>
      <c r="D6" s="78" t="s">
        <v>85</v>
      </c>
      <c r="E6" s="79">
        <f>SUM(E3:E5)</f>
        <v>2077.38</v>
      </c>
      <c r="F6" s="79">
        <f>SUM(F3:F5)</f>
        <v>317.23</v>
      </c>
      <c r="G6" s="79">
        <f>SUM(G3:G5)</f>
        <v>1760.15</v>
      </c>
      <c r="H6" s="30"/>
      <c r="I6" s="30"/>
      <c r="J6" s="30"/>
      <c r="K6" s="30"/>
      <c r="L6" s="30"/>
      <c r="M6" s="19"/>
      <c r="N6" s="49"/>
      <c r="O6" s="19"/>
      <c r="P6" s="19"/>
      <c r="Q6" s="26"/>
      <c r="R6" s="19"/>
    </row>
    <row r="7" spans="1:18" x14ac:dyDescent="0.3">
      <c r="A7" s="51">
        <v>44351</v>
      </c>
      <c r="B7" s="37" t="s">
        <v>77</v>
      </c>
      <c r="C7" s="19" t="s">
        <v>117</v>
      </c>
      <c r="D7" s="19" t="s">
        <v>118</v>
      </c>
      <c r="E7" s="30">
        <v>130</v>
      </c>
      <c r="F7" s="30"/>
      <c r="G7" s="30">
        <v>130</v>
      </c>
      <c r="H7" s="30"/>
      <c r="I7" s="30"/>
      <c r="J7" s="30"/>
      <c r="K7" s="30"/>
      <c r="L7" s="30"/>
      <c r="M7" s="19"/>
      <c r="N7" s="49"/>
      <c r="O7" s="19"/>
      <c r="P7" s="19"/>
      <c r="Q7" s="26"/>
      <c r="R7" s="19"/>
    </row>
    <row r="8" spans="1:18" x14ac:dyDescent="0.3">
      <c r="A8" s="51">
        <v>44389</v>
      </c>
      <c r="B8" s="37" t="s">
        <v>77</v>
      </c>
      <c r="C8" s="19" t="s">
        <v>78</v>
      </c>
      <c r="D8" s="19" t="s">
        <v>119</v>
      </c>
      <c r="E8" s="30">
        <v>831.5</v>
      </c>
      <c r="F8" s="30"/>
      <c r="G8" s="30">
        <v>831.5</v>
      </c>
      <c r="H8" s="30"/>
      <c r="I8" s="30"/>
      <c r="J8" s="30"/>
      <c r="K8" s="30"/>
      <c r="L8" s="30"/>
      <c r="M8" s="19"/>
      <c r="N8" s="49"/>
      <c r="O8" s="19"/>
      <c r="P8" s="19"/>
      <c r="Q8" s="26"/>
      <c r="R8" s="19"/>
    </row>
    <row r="9" spans="1:18" x14ac:dyDescent="0.3">
      <c r="A9" s="51">
        <v>44389</v>
      </c>
      <c r="B9" s="37" t="s">
        <v>77</v>
      </c>
      <c r="C9" s="19" t="s">
        <v>87</v>
      </c>
      <c r="D9" s="19" t="s">
        <v>88</v>
      </c>
      <c r="E9" s="30">
        <v>12.2</v>
      </c>
      <c r="F9" s="30"/>
      <c r="G9" s="30">
        <v>12.2</v>
      </c>
      <c r="H9" s="30"/>
      <c r="I9" s="30"/>
      <c r="J9" s="30"/>
      <c r="K9" s="30"/>
      <c r="L9" s="30"/>
      <c r="M9" s="19"/>
      <c r="N9" s="49"/>
      <c r="O9" s="19"/>
      <c r="P9" s="19"/>
      <c r="Q9" s="26"/>
      <c r="R9" s="19"/>
    </row>
    <row r="10" spans="1:18" x14ac:dyDescent="0.3">
      <c r="A10" s="51">
        <v>44389</v>
      </c>
      <c r="B10" s="37" t="s">
        <v>77</v>
      </c>
      <c r="C10" s="19" t="s">
        <v>78</v>
      </c>
      <c r="D10" s="19" t="s">
        <v>12</v>
      </c>
      <c r="E10" s="30">
        <v>88.49</v>
      </c>
      <c r="F10" s="30">
        <v>10</v>
      </c>
      <c r="G10" s="30">
        <v>78.489999999999995</v>
      </c>
      <c r="H10" s="30"/>
      <c r="I10" s="30"/>
      <c r="J10" s="30"/>
      <c r="K10" s="30"/>
      <c r="L10" s="30"/>
      <c r="M10" s="19"/>
      <c r="N10" s="49"/>
      <c r="O10" s="19"/>
      <c r="P10" s="19"/>
      <c r="Q10" s="26"/>
      <c r="R10" s="19"/>
    </row>
    <row r="11" spans="1:18" x14ac:dyDescent="0.3">
      <c r="A11" s="51">
        <v>44389</v>
      </c>
      <c r="B11" s="37" t="s">
        <v>77</v>
      </c>
      <c r="C11" s="19" t="s">
        <v>121</v>
      </c>
      <c r="D11" s="19" t="s">
        <v>122</v>
      </c>
      <c r="E11" s="30">
        <v>90</v>
      </c>
      <c r="F11" s="30"/>
      <c r="G11" s="30">
        <v>90</v>
      </c>
      <c r="H11" s="30"/>
      <c r="I11" s="30"/>
      <c r="J11" s="30"/>
      <c r="K11" s="30"/>
      <c r="L11" s="30"/>
      <c r="M11" s="19"/>
      <c r="N11" s="49"/>
      <c r="O11" s="19"/>
      <c r="P11" s="19"/>
      <c r="Q11" s="26"/>
      <c r="R11" s="19"/>
    </row>
    <row r="12" spans="1:18" x14ac:dyDescent="0.3">
      <c r="A12" s="51">
        <v>44389</v>
      </c>
      <c r="B12" s="37" t="s">
        <v>77</v>
      </c>
      <c r="C12" s="19" t="s">
        <v>117</v>
      </c>
      <c r="D12" s="19" t="s">
        <v>118</v>
      </c>
      <c r="E12" s="30">
        <v>130</v>
      </c>
      <c r="F12" s="30"/>
      <c r="G12" s="30">
        <v>130</v>
      </c>
      <c r="H12" s="30"/>
      <c r="I12" s="30"/>
      <c r="J12" s="30"/>
      <c r="K12" s="30"/>
      <c r="L12" s="30"/>
      <c r="M12" s="19"/>
      <c r="N12" s="49"/>
      <c r="O12" s="19"/>
      <c r="P12" s="19"/>
      <c r="Q12" s="26"/>
      <c r="R12" s="19"/>
    </row>
    <row r="13" spans="1:18" x14ac:dyDescent="0.3">
      <c r="A13" s="51"/>
      <c r="B13" s="37"/>
      <c r="C13" s="19"/>
      <c r="D13" s="78" t="s">
        <v>120</v>
      </c>
      <c r="E13" s="79">
        <f>SUM(E6:E12)</f>
        <v>3359.5699999999997</v>
      </c>
      <c r="F13" s="79">
        <f>SUM(F6:F12)</f>
        <v>327.23</v>
      </c>
      <c r="G13" s="79">
        <f>SUM(G6:G12)</f>
        <v>3032.3399999999997</v>
      </c>
      <c r="H13" s="30"/>
      <c r="I13" s="30"/>
      <c r="J13" s="30"/>
      <c r="K13" s="30"/>
      <c r="L13" s="30"/>
      <c r="M13" s="19"/>
      <c r="N13" s="49"/>
      <c r="O13" s="19"/>
      <c r="P13" s="19"/>
      <c r="Q13" s="26"/>
      <c r="R13" s="19"/>
    </row>
    <row r="14" spans="1:18" x14ac:dyDescent="0.3">
      <c r="A14" s="51">
        <v>44407</v>
      </c>
      <c r="B14" s="37" t="s">
        <v>77</v>
      </c>
      <c r="C14" s="19" t="s">
        <v>117</v>
      </c>
      <c r="D14" s="91" t="s">
        <v>118</v>
      </c>
      <c r="E14" s="101">
        <v>130</v>
      </c>
      <c r="F14" s="79"/>
      <c r="G14" s="101">
        <v>130</v>
      </c>
      <c r="H14" s="30"/>
      <c r="I14" s="30"/>
      <c r="J14" s="30"/>
      <c r="K14" s="30"/>
      <c r="L14" s="30"/>
      <c r="M14" s="19"/>
      <c r="N14" s="49"/>
      <c r="O14" s="19"/>
      <c r="P14" s="19"/>
      <c r="Q14" s="26"/>
      <c r="R14" s="19"/>
    </row>
    <row r="15" spans="1:18" x14ac:dyDescent="0.3">
      <c r="A15" s="51">
        <v>44425</v>
      </c>
      <c r="B15" s="37" t="s">
        <v>77</v>
      </c>
      <c r="C15" s="19" t="s">
        <v>129</v>
      </c>
      <c r="D15" s="19" t="s">
        <v>130</v>
      </c>
      <c r="E15" s="30">
        <v>35</v>
      </c>
      <c r="F15" s="30"/>
      <c r="G15" s="30">
        <v>35</v>
      </c>
      <c r="H15" s="30"/>
      <c r="I15" s="30"/>
      <c r="J15" s="30"/>
      <c r="K15" s="30"/>
      <c r="L15" s="30"/>
      <c r="M15" s="19"/>
      <c r="N15" s="49"/>
      <c r="O15" s="19" t="s">
        <v>131</v>
      </c>
      <c r="P15" s="19"/>
      <c r="Q15" s="26"/>
      <c r="R15" s="19"/>
    </row>
    <row r="16" spans="1:18" ht="18" customHeight="1" x14ac:dyDescent="0.3">
      <c r="A16" s="51">
        <v>44447</v>
      </c>
      <c r="B16" s="37" t="s">
        <v>77</v>
      </c>
      <c r="C16" s="19" t="s">
        <v>78</v>
      </c>
      <c r="D16" s="100" t="s">
        <v>12</v>
      </c>
      <c r="E16" s="99">
        <v>24</v>
      </c>
      <c r="F16" s="99"/>
      <c r="G16" s="99">
        <v>24</v>
      </c>
      <c r="H16" s="30"/>
      <c r="I16" s="30"/>
      <c r="J16" s="30"/>
      <c r="K16" s="30"/>
      <c r="L16" s="30"/>
      <c r="M16" s="19"/>
      <c r="N16" s="49"/>
      <c r="O16" s="19"/>
      <c r="P16" s="19"/>
      <c r="Q16" s="26"/>
      <c r="R16" s="19"/>
    </row>
    <row r="17" spans="1:18" x14ac:dyDescent="0.3">
      <c r="A17" s="51">
        <v>44447</v>
      </c>
      <c r="B17" s="37" t="s">
        <v>77</v>
      </c>
      <c r="C17" s="19" t="s">
        <v>132</v>
      </c>
      <c r="D17" s="19" t="s">
        <v>133</v>
      </c>
      <c r="E17" s="30">
        <v>271.32</v>
      </c>
      <c r="F17" s="30"/>
      <c r="G17" s="30">
        <v>271.32</v>
      </c>
      <c r="H17" s="30"/>
      <c r="I17" s="30"/>
      <c r="J17" s="30"/>
      <c r="K17" s="30"/>
      <c r="L17" s="30"/>
      <c r="M17" s="19"/>
      <c r="N17" s="49"/>
      <c r="O17" s="19"/>
      <c r="P17" s="19"/>
      <c r="Q17" s="26"/>
      <c r="R17" s="19"/>
    </row>
    <row r="18" spans="1:18" x14ac:dyDescent="0.3">
      <c r="A18" s="51"/>
      <c r="B18" s="37"/>
      <c r="C18" s="19"/>
      <c r="D18" s="78" t="s">
        <v>134</v>
      </c>
      <c r="E18" s="79">
        <f>SUM(E13:E17)</f>
        <v>3819.89</v>
      </c>
      <c r="F18" s="79">
        <f>SUM(F13:F17)</f>
        <v>327.23</v>
      </c>
      <c r="G18" s="79">
        <f>SUM(G13:G17)</f>
        <v>3492.66</v>
      </c>
      <c r="H18" s="30"/>
      <c r="I18" s="30"/>
      <c r="J18" s="30"/>
      <c r="K18" s="30"/>
      <c r="L18" s="30"/>
      <c r="M18" s="19"/>
      <c r="N18" s="49"/>
      <c r="O18" s="19"/>
      <c r="P18" s="19"/>
      <c r="Q18" s="26"/>
      <c r="R18" s="19"/>
    </row>
    <row r="19" spans="1:18" x14ac:dyDescent="0.3">
      <c r="A19" s="51">
        <v>44474</v>
      </c>
      <c r="B19" s="37" t="s">
        <v>77</v>
      </c>
      <c r="C19" s="19" t="s">
        <v>87</v>
      </c>
      <c r="D19" s="103" t="s">
        <v>88</v>
      </c>
      <c r="E19" s="104">
        <v>15.6</v>
      </c>
      <c r="F19" s="27"/>
      <c r="G19" s="27">
        <v>15.6</v>
      </c>
      <c r="H19" s="30"/>
      <c r="I19" s="30"/>
      <c r="J19" s="30"/>
      <c r="K19" s="30"/>
      <c r="L19" s="30"/>
      <c r="M19" s="19"/>
      <c r="N19" s="49"/>
      <c r="O19" s="19"/>
      <c r="P19" s="19"/>
      <c r="Q19" s="26"/>
      <c r="R19" s="19"/>
    </row>
    <row r="20" spans="1:18" x14ac:dyDescent="0.3">
      <c r="A20" s="51">
        <v>44501</v>
      </c>
      <c r="B20" s="37" t="s">
        <v>77</v>
      </c>
      <c r="C20" s="19" t="s">
        <v>136</v>
      </c>
      <c r="D20" s="19" t="s">
        <v>137</v>
      </c>
      <c r="E20" s="30">
        <v>60</v>
      </c>
      <c r="F20" s="30">
        <v>10</v>
      </c>
      <c r="G20" s="30">
        <v>50</v>
      </c>
      <c r="H20" s="30"/>
      <c r="I20" s="30"/>
      <c r="J20" s="30"/>
      <c r="K20" s="30"/>
      <c r="L20" s="30"/>
      <c r="M20" s="19"/>
      <c r="N20" s="49"/>
      <c r="O20" s="19" t="s">
        <v>131</v>
      </c>
      <c r="P20" s="19"/>
      <c r="Q20" s="26"/>
      <c r="R20" s="19"/>
    </row>
    <row r="21" spans="1:18" x14ac:dyDescent="0.3">
      <c r="A21" s="51">
        <v>44510</v>
      </c>
      <c r="B21" s="37" t="s">
        <v>77</v>
      </c>
      <c r="C21" s="19" t="s">
        <v>78</v>
      </c>
      <c r="D21" s="19" t="s">
        <v>119</v>
      </c>
      <c r="E21" s="31">
        <v>845</v>
      </c>
      <c r="F21" s="30"/>
      <c r="G21" s="30">
        <v>845</v>
      </c>
      <c r="H21" s="30"/>
      <c r="I21" s="30"/>
      <c r="J21" s="30"/>
      <c r="K21" s="30"/>
      <c r="L21" s="30"/>
      <c r="M21" s="19"/>
      <c r="N21" s="49"/>
      <c r="O21" s="19"/>
      <c r="P21" s="19"/>
      <c r="Q21" s="26"/>
      <c r="R21" s="19"/>
    </row>
    <row r="22" spans="1:18" x14ac:dyDescent="0.3">
      <c r="A22" s="51">
        <v>44510</v>
      </c>
      <c r="B22" s="37" t="s">
        <v>77</v>
      </c>
      <c r="C22" s="19" t="s">
        <v>78</v>
      </c>
      <c r="D22" s="103" t="s">
        <v>12</v>
      </c>
      <c r="E22" s="104">
        <v>48.98</v>
      </c>
      <c r="F22" s="104"/>
      <c r="G22" s="104">
        <v>48.98</v>
      </c>
      <c r="H22" s="30"/>
      <c r="I22" s="30"/>
      <c r="J22" s="30"/>
      <c r="K22" s="30"/>
      <c r="L22" s="30"/>
      <c r="M22" s="19"/>
      <c r="N22" s="49"/>
      <c r="O22" s="19"/>
      <c r="P22" s="19"/>
      <c r="Q22" s="26"/>
      <c r="R22" s="19"/>
    </row>
    <row r="23" spans="1:18" x14ac:dyDescent="0.3">
      <c r="A23" s="51">
        <v>44510</v>
      </c>
      <c r="B23" s="37" t="s">
        <v>77</v>
      </c>
      <c r="C23" s="19" t="s">
        <v>83</v>
      </c>
      <c r="D23" s="19" t="s">
        <v>138</v>
      </c>
      <c r="E23" s="30">
        <v>22.8</v>
      </c>
      <c r="F23" s="30">
        <v>3.8</v>
      </c>
      <c r="G23" s="30">
        <v>19</v>
      </c>
      <c r="H23" s="30"/>
      <c r="I23" s="30"/>
      <c r="J23" s="30"/>
      <c r="K23" s="30"/>
      <c r="L23" s="30"/>
      <c r="M23" s="19"/>
      <c r="N23" s="49"/>
      <c r="O23" s="19"/>
      <c r="P23" s="19"/>
      <c r="Q23" s="26"/>
      <c r="R23" s="19"/>
    </row>
    <row r="24" spans="1:18" x14ac:dyDescent="0.3">
      <c r="A24" s="51">
        <v>44510</v>
      </c>
      <c r="B24" s="37" t="s">
        <v>77</v>
      </c>
      <c r="C24" s="19" t="s">
        <v>139</v>
      </c>
      <c r="D24" s="19" t="s">
        <v>140</v>
      </c>
      <c r="E24" s="30">
        <v>30.2</v>
      </c>
      <c r="F24" s="30"/>
      <c r="G24" s="30">
        <v>30.2</v>
      </c>
      <c r="H24" s="30"/>
      <c r="I24" s="30"/>
      <c r="J24" s="30"/>
      <c r="K24" s="30"/>
      <c r="L24" s="30"/>
      <c r="M24" s="19"/>
      <c r="N24" s="49"/>
      <c r="O24" s="19"/>
      <c r="P24" s="19"/>
      <c r="Q24" s="26"/>
      <c r="R24" s="19"/>
    </row>
    <row r="25" spans="1:18" x14ac:dyDescent="0.3">
      <c r="A25" s="51">
        <v>44516</v>
      </c>
      <c r="B25" s="37" t="s">
        <v>77</v>
      </c>
      <c r="C25" s="19" t="s">
        <v>139</v>
      </c>
      <c r="D25" s="108" t="s">
        <v>16</v>
      </c>
      <c r="E25" s="109">
        <v>16.8</v>
      </c>
      <c r="F25" s="109">
        <v>2.8</v>
      </c>
      <c r="G25" s="109">
        <v>14</v>
      </c>
      <c r="H25" s="30"/>
      <c r="I25" s="30"/>
      <c r="J25" s="30"/>
      <c r="K25" s="30"/>
      <c r="L25" s="30"/>
      <c r="M25" s="19"/>
      <c r="N25" s="49"/>
      <c r="O25" s="19"/>
      <c r="P25" s="19"/>
      <c r="Q25" s="26"/>
      <c r="R25" s="19"/>
    </row>
    <row r="26" spans="1:18" x14ac:dyDescent="0.3">
      <c r="A26" s="51">
        <v>44516</v>
      </c>
      <c r="B26" s="37" t="s">
        <v>77</v>
      </c>
      <c r="C26" s="19" t="s">
        <v>168</v>
      </c>
      <c r="D26" s="19" t="s">
        <v>169</v>
      </c>
      <c r="E26" s="30">
        <v>1937.94</v>
      </c>
      <c r="F26" s="30">
        <v>322.99</v>
      </c>
      <c r="G26" s="30">
        <v>1614.95</v>
      </c>
      <c r="H26" s="30"/>
      <c r="I26" s="30"/>
      <c r="J26" s="30"/>
      <c r="K26" s="30"/>
      <c r="L26" s="30"/>
      <c r="M26" s="19"/>
      <c r="N26" s="49"/>
      <c r="O26" s="19"/>
      <c r="P26" s="19"/>
      <c r="Q26" s="26"/>
      <c r="R26" s="19"/>
    </row>
    <row r="27" spans="1:18" x14ac:dyDescent="0.3">
      <c r="A27" s="51">
        <v>44524</v>
      </c>
      <c r="B27" s="37" t="s">
        <v>77</v>
      </c>
      <c r="C27" s="19" t="s">
        <v>83</v>
      </c>
      <c r="D27" s="19" t="s">
        <v>16</v>
      </c>
      <c r="E27" s="30">
        <v>30</v>
      </c>
      <c r="F27" s="30">
        <v>5</v>
      </c>
      <c r="G27" s="30">
        <v>25</v>
      </c>
      <c r="H27" s="30"/>
      <c r="I27" s="30"/>
      <c r="J27" s="30"/>
      <c r="K27" s="30"/>
      <c r="L27" s="30"/>
      <c r="M27" s="19"/>
      <c r="N27" s="49"/>
      <c r="O27" s="19"/>
      <c r="P27" s="19"/>
      <c r="Q27" s="26"/>
      <c r="R27" s="19"/>
    </row>
    <row r="28" spans="1:18" x14ac:dyDescent="0.3">
      <c r="A28" s="51">
        <v>44524</v>
      </c>
      <c r="B28" s="37" t="s">
        <v>77</v>
      </c>
      <c r="C28" s="19" t="s">
        <v>174</v>
      </c>
      <c r="D28" s="19" t="s">
        <v>175</v>
      </c>
      <c r="E28" s="30">
        <v>20</v>
      </c>
      <c r="F28" s="30"/>
      <c r="G28" s="30">
        <v>20</v>
      </c>
      <c r="H28" s="30"/>
      <c r="I28" s="30"/>
      <c r="J28" s="30"/>
      <c r="K28" s="30"/>
      <c r="L28" s="30"/>
      <c r="M28" s="19"/>
      <c r="N28" s="49"/>
      <c r="O28" s="19"/>
      <c r="P28" s="19"/>
      <c r="Q28" s="26"/>
      <c r="R28" s="19"/>
    </row>
    <row r="29" spans="1:18" x14ac:dyDescent="0.3">
      <c r="A29" s="51"/>
      <c r="B29" s="37"/>
      <c r="C29" s="19"/>
      <c r="D29" s="102" t="s">
        <v>141</v>
      </c>
      <c r="E29" s="79">
        <f>SUM(E18:E28)</f>
        <v>6847.2099999999991</v>
      </c>
      <c r="F29" s="79">
        <f>SUM(F18:F28)</f>
        <v>671.82</v>
      </c>
      <c r="G29" s="79">
        <f>SUM(G18:G28)</f>
        <v>6175.3899999999994</v>
      </c>
      <c r="H29" s="30"/>
      <c r="I29" s="30"/>
      <c r="J29" s="30"/>
      <c r="K29" s="30"/>
      <c r="L29" s="30"/>
      <c r="M29" s="19"/>
      <c r="N29" s="49"/>
      <c r="O29" s="19"/>
      <c r="P29" s="19"/>
      <c r="Q29" s="26"/>
      <c r="R29" s="19"/>
    </row>
    <row r="30" spans="1:18" x14ac:dyDescent="0.3">
      <c r="A30" s="51">
        <v>44573</v>
      </c>
      <c r="B30" s="37" t="s">
        <v>77</v>
      </c>
      <c r="C30" s="19" t="s">
        <v>78</v>
      </c>
      <c r="D30" s="19" t="s">
        <v>119</v>
      </c>
      <c r="E30" s="30">
        <v>844.8</v>
      </c>
      <c r="F30" s="30"/>
      <c r="G30" s="30">
        <v>844.8</v>
      </c>
      <c r="H30" s="30"/>
      <c r="I30" s="30"/>
      <c r="J30" s="30"/>
      <c r="K30" s="30"/>
      <c r="L30" s="30"/>
      <c r="M30" s="19"/>
      <c r="N30" s="49"/>
      <c r="O30" s="19"/>
      <c r="P30" s="19"/>
      <c r="Q30" s="26"/>
      <c r="R30" s="19"/>
    </row>
    <row r="31" spans="1:18" x14ac:dyDescent="0.3">
      <c r="A31" s="51">
        <v>44573</v>
      </c>
      <c r="B31" s="37" t="s">
        <v>77</v>
      </c>
      <c r="C31" s="19" t="s">
        <v>87</v>
      </c>
      <c r="D31" s="19" t="s">
        <v>88</v>
      </c>
      <c r="E31" s="30">
        <v>15.8</v>
      </c>
      <c r="F31" s="30"/>
      <c r="G31" s="30">
        <v>15.8</v>
      </c>
      <c r="H31" s="30"/>
      <c r="I31" s="30"/>
      <c r="J31" s="30"/>
      <c r="K31" s="30"/>
      <c r="L31" s="30"/>
      <c r="M31" s="19"/>
      <c r="N31" s="49"/>
      <c r="O31" s="19"/>
      <c r="P31" s="19"/>
      <c r="Q31" s="26"/>
      <c r="R31" s="19"/>
    </row>
    <row r="32" spans="1:18" x14ac:dyDescent="0.3">
      <c r="A32" s="51">
        <v>44573</v>
      </c>
      <c r="B32" s="37" t="s">
        <v>77</v>
      </c>
      <c r="C32" s="19" t="s">
        <v>78</v>
      </c>
      <c r="D32" s="19" t="s">
        <v>12</v>
      </c>
      <c r="E32" s="30">
        <v>27</v>
      </c>
      <c r="F32" s="30"/>
      <c r="G32" s="30">
        <v>27</v>
      </c>
      <c r="H32" s="30"/>
      <c r="I32" s="30"/>
      <c r="J32" s="30"/>
      <c r="K32" s="30"/>
      <c r="L32" s="30"/>
      <c r="M32" s="19"/>
      <c r="N32" s="49"/>
      <c r="O32" s="19"/>
      <c r="P32" s="19"/>
      <c r="Q32" s="26"/>
      <c r="R32" s="19"/>
    </row>
    <row r="33" spans="1:19" x14ac:dyDescent="0.3">
      <c r="A33" s="51">
        <v>44567</v>
      </c>
      <c r="B33" s="37" t="s">
        <v>77</v>
      </c>
      <c r="C33" s="19" t="s">
        <v>170</v>
      </c>
      <c r="D33" s="113" t="s">
        <v>171</v>
      </c>
      <c r="E33" s="114">
        <v>453.6</v>
      </c>
      <c r="F33" s="114">
        <v>75.599999999999994</v>
      </c>
      <c r="G33" s="114">
        <v>378</v>
      </c>
      <c r="H33" s="30"/>
      <c r="I33" s="30"/>
      <c r="J33" s="30"/>
      <c r="K33" s="30"/>
      <c r="L33" s="30"/>
      <c r="M33" s="19"/>
      <c r="N33" s="49"/>
      <c r="O33" s="19"/>
      <c r="P33" s="19"/>
      <c r="Q33" s="26"/>
      <c r="R33" s="19"/>
      <c r="S33" s="19"/>
    </row>
    <row r="34" spans="1:19" x14ac:dyDescent="0.3">
      <c r="A34" s="51"/>
      <c r="B34" s="37"/>
      <c r="C34" s="19"/>
      <c r="D34" s="102" t="s">
        <v>172</v>
      </c>
      <c r="E34" s="79">
        <f>SUM(E29:E33)</f>
        <v>8188.41</v>
      </c>
      <c r="F34" s="79">
        <f>SUM(F29:F33)</f>
        <v>747.42000000000007</v>
      </c>
      <c r="G34" s="79">
        <f>SUM(G29:G33)</f>
        <v>7440.99</v>
      </c>
      <c r="H34" s="30"/>
      <c r="I34" s="30"/>
      <c r="J34" s="30"/>
      <c r="K34" s="30"/>
      <c r="L34" s="30"/>
      <c r="M34" s="19"/>
      <c r="N34" s="49"/>
      <c r="O34" s="19"/>
      <c r="P34" s="19"/>
      <c r="Q34" s="26"/>
      <c r="R34" s="19"/>
    </row>
    <row r="35" spans="1:19" x14ac:dyDescent="0.3">
      <c r="A35" s="51"/>
      <c r="B35" s="37"/>
      <c r="C35" s="19"/>
      <c r="E35" s="30"/>
      <c r="F35" s="30"/>
      <c r="G35" s="30"/>
      <c r="H35" s="30"/>
      <c r="I35" s="30"/>
      <c r="J35" s="30"/>
      <c r="K35" s="30"/>
      <c r="L35" s="30"/>
      <c r="M35" s="19"/>
      <c r="N35" s="49"/>
      <c r="O35" s="19"/>
      <c r="P35" s="19"/>
      <c r="Q35" s="26"/>
      <c r="R35" s="19"/>
    </row>
    <row r="36" spans="1:19" x14ac:dyDescent="0.3">
      <c r="A36" s="51"/>
      <c r="B36" s="37"/>
      <c r="C36" s="19"/>
      <c r="E36" s="30"/>
      <c r="F36" s="30"/>
      <c r="G36" s="30"/>
      <c r="H36" s="30"/>
      <c r="I36" s="30"/>
      <c r="J36" s="30"/>
      <c r="K36" s="30"/>
      <c r="L36" s="30"/>
      <c r="M36" s="19"/>
      <c r="N36" s="49"/>
      <c r="O36" s="19"/>
      <c r="P36" s="19"/>
      <c r="Q36" s="26"/>
      <c r="R36" s="19"/>
    </row>
    <row r="37" spans="1:19" x14ac:dyDescent="0.3">
      <c r="A37" s="51"/>
      <c r="B37" s="37"/>
      <c r="C37" s="19"/>
      <c r="E37" s="30"/>
      <c r="F37" s="30"/>
      <c r="G37" s="30"/>
      <c r="H37" s="30"/>
      <c r="I37" s="30"/>
      <c r="J37" s="30"/>
      <c r="K37" s="30"/>
      <c r="L37" s="30"/>
      <c r="M37" s="19"/>
      <c r="N37" s="49"/>
      <c r="O37" s="19"/>
      <c r="P37" s="19"/>
      <c r="Q37" s="26"/>
      <c r="R37" s="19"/>
    </row>
    <row r="38" spans="1:19" x14ac:dyDescent="0.3">
      <c r="A38" s="51"/>
      <c r="B38" s="37"/>
      <c r="C38" s="19"/>
      <c r="D38" s="29"/>
      <c r="E38" s="27"/>
      <c r="F38" s="27"/>
      <c r="G38" s="27"/>
      <c r="H38" s="30"/>
      <c r="I38" s="30"/>
      <c r="J38" s="30"/>
      <c r="K38" s="30"/>
      <c r="L38" s="30"/>
      <c r="M38" s="19"/>
      <c r="N38" s="49"/>
      <c r="O38" s="19"/>
      <c r="P38" s="19"/>
      <c r="Q38" s="26"/>
      <c r="R38" s="19"/>
    </row>
    <row r="39" spans="1:19" x14ac:dyDescent="0.3">
      <c r="A39" s="51"/>
    </row>
    <row r="40" spans="1:19" x14ac:dyDescent="0.3">
      <c r="A40" s="51"/>
    </row>
    <row r="41" spans="1:19" x14ac:dyDescent="0.3">
      <c r="A41" s="51"/>
    </row>
    <row r="42" spans="1:19" x14ac:dyDescent="0.3">
      <c r="A42" s="51"/>
    </row>
    <row r="43" spans="1:19" x14ac:dyDescent="0.3">
      <c r="A43" s="51"/>
      <c r="D43" s="29"/>
      <c r="E43" s="55"/>
      <c r="F43" s="55"/>
      <c r="G43" s="55"/>
      <c r="Q43" s="56"/>
    </row>
    <row r="44" spans="1:19" x14ac:dyDescent="0.3">
      <c r="A44" s="51"/>
      <c r="E44" s="57"/>
      <c r="F44" s="57"/>
      <c r="G44" s="57"/>
      <c r="Q44" s="56"/>
    </row>
    <row r="45" spans="1:19" x14ac:dyDescent="0.3">
      <c r="A45" s="51"/>
    </row>
    <row r="46" spans="1:19" x14ac:dyDescent="0.3">
      <c r="D46" s="29"/>
      <c r="E46" s="55"/>
      <c r="F46" s="55"/>
      <c r="G46" s="55"/>
      <c r="Q46" s="56"/>
    </row>
    <row r="47" spans="1:19" x14ac:dyDescent="0.3">
      <c r="A47" s="51"/>
    </row>
    <row r="48" spans="1:19" x14ac:dyDescent="0.3">
      <c r="A48" s="51"/>
    </row>
    <row r="49" spans="1:17" x14ac:dyDescent="0.3">
      <c r="A49" s="51"/>
      <c r="D49" s="29"/>
      <c r="E49" s="55"/>
      <c r="F49" s="55"/>
      <c r="G49" s="55"/>
      <c r="Q49" s="56"/>
    </row>
    <row r="50" spans="1:17" x14ac:dyDescent="0.3">
      <c r="A50" s="51"/>
    </row>
    <row r="51" spans="1:17" x14ac:dyDescent="0.3">
      <c r="A51" s="51"/>
    </row>
    <row r="52" spans="1:17" x14ac:dyDescent="0.3">
      <c r="A52" s="51"/>
    </row>
    <row r="53" spans="1:17" x14ac:dyDescent="0.3">
      <c r="A53" s="51"/>
    </row>
    <row r="54" spans="1:17" x14ac:dyDescent="0.3">
      <c r="D54" s="29"/>
      <c r="E54" s="55"/>
      <c r="F54" s="55"/>
      <c r="G54" s="55"/>
      <c r="Q54" s="56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56BA-2863-49F9-AC26-CBDF963F7888}">
  <dimension ref="A1:H47"/>
  <sheetViews>
    <sheetView topLeftCell="A19" workbookViewId="0">
      <selection activeCell="J38" sqref="J38"/>
    </sheetView>
  </sheetViews>
  <sheetFormatPr defaultRowHeight="14.4" x14ac:dyDescent="0.3"/>
  <cols>
    <col min="1" max="1" width="12.77734375" customWidth="1"/>
    <col min="2" max="2" width="11.77734375" customWidth="1"/>
    <col min="3" max="3" width="10.5546875" bestFit="1" customWidth="1"/>
    <col min="4" max="4" width="10.44140625" customWidth="1"/>
    <col min="5" max="5" width="10" customWidth="1"/>
    <col min="6" max="6" width="9.88671875" customWidth="1"/>
  </cols>
  <sheetData>
    <row r="1" spans="1:6" x14ac:dyDescent="0.3">
      <c r="A1" s="80" t="s">
        <v>59</v>
      </c>
      <c r="B1" s="80"/>
      <c r="C1" s="80"/>
      <c r="D1" s="80" t="s">
        <v>2</v>
      </c>
      <c r="E1" s="80" t="s">
        <v>146</v>
      </c>
      <c r="F1" s="80" t="s">
        <v>147</v>
      </c>
    </row>
    <row r="2" spans="1:6" x14ac:dyDescent="0.3">
      <c r="A2" s="80"/>
      <c r="B2" s="80"/>
      <c r="C2" s="80"/>
      <c r="D2" s="80" t="s">
        <v>145</v>
      </c>
      <c r="E2" s="105">
        <v>44501</v>
      </c>
      <c r="F2" s="80" t="s">
        <v>148</v>
      </c>
    </row>
    <row r="3" spans="1:6" x14ac:dyDescent="0.3">
      <c r="A3" s="80" t="s">
        <v>10</v>
      </c>
      <c r="D3" t="s">
        <v>149</v>
      </c>
      <c r="E3" t="s">
        <v>149</v>
      </c>
      <c r="F3" t="s">
        <v>150</v>
      </c>
    </row>
    <row r="4" spans="1:6" x14ac:dyDescent="0.3">
      <c r="A4" s="1" t="s">
        <v>14</v>
      </c>
      <c r="B4" s="1"/>
      <c r="D4" s="1">
        <v>3500</v>
      </c>
      <c r="E4" s="1">
        <v>1704.3</v>
      </c>
      <c r="F4">
        <v>3600</v>
      </c>
    </row>
    <row r="5" spans="1:6" x14ac:dyDescent="0.3">
      <c r="A5" s="1" t="s">
        <v>90</v>
      </c>
      <c r="B5" s="1"/>
      <c r="D5" s="1">
        <v>275</v>
      </c>
      <c r="E5" s="1">
        <v>208.69</v>
      </c>
      <c r="F5">
        <v>300</v>
      </c>
    </row>
    <row r="6" spans="1:6" x14ac:dyDescent="0.3">
      <c r="A6" s="1" t="s">
        <v>91</v>
      </c>
      <c r="B6" s="1"/>
      <c r="D6" s="1">
        <v>200</v>
      </c>
      <c r="E6" s="1">
        <v>90</v>
      </c>
      <c r="F6">
        <v>200</v>
      </c>
    </row>
    <row r="7" spans="1:6" x14ac:dyDescent="0.3">
      <c r="A7" s="1" t="s">
        <v>15</v>
      </c>
      <c r="B7" s="1"/>
      <c r="D7" s="1">
        <v>275</v>
      </c>
      <c r="E7" s="1">
        <v>228.99</v>
      </c>
      <c r="F7">
        <v>300</v>
      </c>
    </row>
    <row r="8" spans="1:6" x14ac:dyDescent="0.3">
      <c r="A8" s="1" t="s">
        <v>13</v>
      </c>
      <c r="B8" s="1"/>
      <c r="D8" s="1">
        <v>300</v>
      </c>
      <c r="E8" s="1">
        <v>271.32</v>
      </c>
      <c r="F8">
        <v>350</v>
      </c>
    </row>
    <row r="9" spans="1:6" x14ac:dyDescent="0.3">
      <c r="A9" s="1" t="s">
        <v>92</v>
      </c>
      <c r="B9" s="1"/>
      <c r="D9" s="1">
        <v>0</v>
      </c>
      <c r="E9" s="1"/>
      <c r="F9">
        <v>50</v>
      </c>
    </row>
    <row r="10" spans="1:6" x14ac:dyDescent="0.3">
      <c r="A10" s="1" t="s">
        <v>93</v>
      </c>
      <c r="B10" s="1"/>
      <c r="D10" s="1">
        <v>0</v>
      </c>
      <c r="E10" s="1"/>
      <c r="F10">
        <v>200</v>
      </c>
    </row>
    <row r="11" spans="1:6" x14ac:dyDescent="0.3">
      <c r="A11" s="1" t="s">
        <v>94</v>
      </c>
      <c r="B11" s="1"/>
      <c r="D11" s="1">
        <v>50</v>
      </c>
      <c r="E11" s="1"/>
      <c r="F11">
        <v>50</v>
      </c>
    </row>
    <row r="12" spans="1:6" x14ac:dyDescent="0.3">
      <c r="A12" s="1" t="s">
        <v>16</v>
      </c>
      <c r="B12" s="1"/>
      <c r="D12" s="1">
        <v>200</v>
      </c>
      <c r="E12" s="1"/>
      <c r="F12">
        <v>200</v>
      </c>
    </row>
    <row r="13" spans="1:6" x14ac:dyDescent="0.3">
      <c r="A13" s="1" t="s">
        <v>95</v>
      </c>
      <c r="B13" s="1"/>
      <c r="D13" s="1">
        <v>500</v>
      </c>
      <c r="E13" s="1">
        <v>390</v>
      </c>
      <c r="F13">
        <v>0</v>
      </c>
    </row>
    <row r="14" spans="1:6" x14ac:dyDescent="0.3">
      <c r="A14" s="1" t="s">
        <v>96</v>
      </c>
      <c r="B14" s="1"/>
      <c r="D14" s="1">
        <v>500</v>
      </c>
      <c r="E14" s="1">
        <v>39.96</v>
      </c>
      <c r="F14">
        <v>500</v>
      </c>
    </row>
    <row r="15" spans="1:6" x14ac:dyDescent="0.3">
      <c r="A15" s="1" t="s">
        <v>98</v>
      </c>
      <c r="B15" s="1"/>
      <c r="D15" s="1">
        <v>250</v>
      </c>
      <c r="E15" s="1"/>
      <c r="F15">
        <v>250</v>
      </c>
    </row>
    <row r="16" spans="1:6" x14ac:dyDescent="0.3">
      <c r="A16" s="1" t="s">
        <v>11</v>
      </c>
      <c r="B16" s="1"/>
      <c r="D16" s="1">
        <v>175</v>
      </c>
      <c r="E16" s="1"/>
      <c r="F16">
        <v>200</v>
      </c>
    </row>
    <row r="17" spans="1:6" x14ac:dyDescent="0.3">
      <c r="A17" s="1" t="s">
        <v>99</v>
      </c>
      <c r="B17" s="1"/>
      <c r="D17" s="1">
        <v>220</v>
      </c>
      <c r="E17" s="1">
        <v>21.98</v>
      </c>
      <c r="F17">
        <v>220</v>
      </c>
    </row>
    <row r="18" spans="1:6" x14ac:dyDescent="0.3">
      <c r="A18" s="1" t="s">
        <v>101</v>
      </c>
      <c r="B18" s="1"/>
      <c r="D18" s="7">
        <v>0</v>
      </c>
      <c r="E18" s="1">
        <v>1546.2</v>
      </c>
      <c r="F18">
        <v>0</v>
      </c>
    </row>
    <row r="19" spans="1:6" x14ac:dyDescent="0.3">
      <c r="A19" s="1" t="s">
        <v>102</v>
      </c>
      <c r="B19" s="1"/>
      <c r="D19" s="7">
        <v>0</v>
      </c>
      <c r="E19" s="1">
        <v>341.03</v>
      </c>
      <c r="F19">
        <v>0</v>
      </c>
    </row>
    <row r="20" spans="1:6" x14ac:dyDescent="0.3">
      <c r="D20" s="80">
        <f>SUM(D4:D18)</f>
        <v>6445</v>
      </c>
      <c r="E20" s="80">
        <f>SUM(E4:E19)</f>
        <v>4842.47</v>
      </c>
      <c r="F20" s="80">
        <f>SUM(F4:F19)</f>
        <v>6420</v>
      </c>
    </row>
    <row r="23" spans="1:6" x14ac:dyDescent="0.3">
      <c r="A23" t="s">
        <v>151</v>
      </c>
    </row>
    <row r="24" spans="1:6" x14ac:dyDescent="0.3">
      <c r="A24" t="s">
        <v>152</v>
      </c>
      <c r="C24" s="88">
        <v>44287</v>
      </c>
      <c r="D24">
        <v>6270</v>
      </c>
    </row>
    <row r="25" spans="1:6" x14ac:dyDescent="0.3">
      <c r="A25" t="s">
        <v>153</v>
      </c>
      <c r="C25" t="s">
        <v>149</v>
      </c>
      <c r="D25">
        <v>6221</v>
      </c>
    </row>
    <row r="26" spans="1:6" x14ac:dyDescent="0.3">
      <c r="A26" t="s">
        <v>154</v>
      </c>
      <c r="C26" t="s">
        <v>149</v>
      </c>
      <c r="D26" s="106">
        <v>6445</v>
      </c>
    </row>
    <row r="28" spans="1:6" x14ac:dyDescent="0.3">
      <c r="A28" t="s">
        <v>155</v>
      </c>
      <c r="C28" s="88">
        <v>44651</v>
      </c>
      <c r="D28" s="80">
        <v>6046</v>
      </c>
      <c r="E28" s="80" t="s">
        <v>161</v>
      </c>
    </row>
    <row r="31" spans="1:6" x14ac:dyDescent="0.3">
      <c r="A31" s="80" t="s">
        <v>156</v>
      </c>
    </row>
    <row r="33" spans="1:8" x14ac:dyDescent="0.3">
      <c r="A33" s="95" t="s">
        <v>157</v>
      </c>
      <c r="D33">
        <v>6420</v>
      </c>
    </row>
    <row r="34" spans="1:8" x14ac:dyDescent="0.3">
      <c r="A34" t="s">
        <v>100</v>
      </c>
      <c r="D34">
        <v>5750</v>
      </c>
    </row>
    <row r="35" spans="1:8" x14ac:dyDescent="0.3">
      <c r="A35" t="s">
        <v>22</v>
      </c>
      <c r="D35" s="80">
        <f>SUM(D33:D34)</f>
        <v>12170</v>
      </c>
      <c r="E35" s="80" t="s">
        <v>163</v>
      </c>
    </row>
    <row r="37" spans="1:8" x14ac:dyDescent="0.3">
      <c r="A37" t="s">
        <v>158</v>
      </c>
      <c r="D37" s="80">
        <v>6124</v>
      </c>
      <c r="E37" s="80" t="s">
        <v>164</v>
      </c>
      <c r="F37" t="s">
        <v>166</v>
      </c>
      <c r="G37" s="107">
        <v>1.4999999999999999E-2</v>
      </c>
      <c r="H37" t="s">
        <v>167</v>
      </c>
    </row>
    <row r="39" spans="1:8" x14ac:dyDescent="0.3">
      <c r="A39" s="80" t="s">
        <v>159</v>
      </c>
    </row>
    <row r="40" spans="1:8" x14ac:dyDescent="0.3">
      <c r="A40" t="s">
        <v>126</v>
      </c>
      <c r="D40">
        <v>1000</v>
      </c>
    </row>
    <row r="41" spans="1:8" x14ac:dyDescent="0.3">
      <c r="A41" t="s">
        <v>160</v>
      </c>
      <c r="D41">
        <v>500</v>
      </c>
    </row>
    <row r="42" spans="1:8" x14ac:dyDescent="0.3">
      <c r="A42" t="s">
        <v>165</v>
      </c>
      <c r="D42">
        <v>750</v>
      </c>
    </row>
    <row r="43" spans="1:8" x14ac:dyDescent="0.3">
      <c r="A43" t="s">
        <v>11</v>
      </c>
      <c r="D43">
        <v>1500</v>
      </c>
    </row>
    <row r="44" spans="1:8" x14ac:dyDescent="0.3">
      <c r="A44" s="80" t="s">
        <v>162</v>
      </c>
    </row>
    <row r="45" spans="1:8" x14ac:dyDescent="0.3">
      <c r="A45" t="s">
        <v>127</v>
      </c>
      <c r="D45">
        <v>2000</v>
      </c>
    </row>
    <row r="47" spans="1:8" x14ac:dyDescent="0.3">
      <c r="C47" s="80"/>
      <c r="D47" s="80">
        <f>SUM(D40:D46)</f>
        <v>5750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3"/>
  <sheetViews>
    <sheetView zoomScale="120" zoomScaleNormal="120" workbookViewId="0">
      <selection activeCell="H23" sqref="H23"/>
    </sheetView>
  </sheetViews>
  <sheetFormatPr defaultColWidth="8.88671875" defaultRowHeight="14.4" x14ac:dyDescent="0.3"/>
  <cols>
    <col min="1" max="1" width="8.88671875" style="19"/>
    <col min="2" max="2" width="27.88671875" style="19" customWidth="1"/>
    <col min="3" max="3" width="11.5546875" style="20" bestFit="1" customWidth="1"/>
    <col min="4" max="4" width="7.6640625" style="19" bestFit="1" customWidth="1"/>
    <col min="5" max="5" width="10.6640625" style="19" customWidth="1"/>
    <col min="6" max="6" width="3.77734375" style="19" customWidth="1"/>
    <col min="7" max="14" width="12" style="20" customWidth="1"/>
    <col min="15" max="16384" width="8.88671875" style="19"/>
  </cols>
  <sheetData>
    <row r="1" spans="1:15" x14ac:dyDescent="0.3">
      <c r="A1" s="19" t="s">
        <v>24</v>
      </c>
      <c r="B1" s="19" t="s">
        <v>37</v>
      </c>
      <c r="C1" s="20" t="s">
        <v>22</v>
      </c>
      <c r="D1" s="19" t="s">
        <v>38</v>
      </c>
      <c r="E1" s="19" t="s">
        <v>39</v>
      </c>
      <c r="F1" s="19" t="s">
        <v>40</v>
      </c>
      <c r="G1" s="21" t="s">
        <v>5</v>
      </c>
      <c r="H1" s="21" t="s">
        <v>41</v>
      </c>
      <c r="I1" s="21" t="s">
        <v>20</v>
      </c>
      <c r="J1" s="21" t="s">
        <v>42</v>
      </c>
      <c r="K1" s="21" t="s">
        <v>43</v>
      </c>
      <c r="L1" s="21" t="s">
        <v>44</v>
      </c>
      <c r="M1" s="21" t="s">
        <v>45</v>
      </c>
      <c r="N1" s="21" t="s">
        <v>22</v>
      </c>
    </row>
    <row r="2" spans="1:15" s="23" customFormat="1" x14ac:dyDescent="0.3">
      <c r="A2" s="22"/>
      <c r="C2" s="24"/>
      <c r="E2" s="22"/>
      <c r="G2" s="24"/>
      <c r="H2" s="24"/>
      <c r="I2" s="24"/>
      <c r="J2" s="24"/>
      <c r="K2" s="24"/>
      <c r="L2" s="25"/>
      <c r="M2" s="25"/>
      <c r="N2" s="25"/>
    </row>
    <row r="3" spans="1:15" x14ac:dyDescent="0.3">
      <c r="A3" s="26">
        <v>44316</v>
      </c>
      <c r="B3" s="19" t="s">
        <v>86</v>
      </c>
      <c r="C3" s="20">
        <v>6428.84</v>
      </c>
      <c r="E3" s="26"/>
      <c r="G3" s="20">
        <v>6220.84</v>
      </c>
      <c r="I3" s="20">
        <v>208</v>
      </c>
      <c r="N3" s="27">
        <f>SUM(G3:M3)</f>
        <v>6428.84</v>
      </c>
      <c r="O3" s="36"/>
    </row>
    <row r="4" spans="1:15" x14ac:dyDescent="0.3">
      <c r="A4" s="26">
        <v>44342</v>
      </c>
      <c r="B4" s="19" t="s">
        <v>87</v>
      </c>
      <c r="C4" s="20">
        <v>681.09</v>
      </c>
      <c r="E4" s="26"/>
      <c r="G4" s="21"/>
      <c r="H4" s="21"/>
      <c r="I4" s="21"/>
      <c r="J4" s="21"/>
      <c r="K4" s="94">
        <v>681.09</v>
      </c>
      <c r="L4" s="28"/>
      <c r="M4" s="28"/>
      <c r="N4" s="21">
        <v>681.09</v>
      </c>
      <c r="O4" s="36"/>
    </row>
    <row r="5" spans="1:15" x14ac:dyDescent="0.3">
      <c r="A5" s="26">
        <v>44295</v>
      </c>
      <c r="B5" s="19" t="s">
        <v>6</v>
      </c>
      <c r="C5" s="20">
        <v>0.17</v>
      </c>
      <c r="E5" s="26"/>
      <c r="G5" s="21"/>
      <c r="H5" s="21"/>
      <c r="I5" s="21"/>
      <c r="J5" s="98">
        <v>0.17</v>
      </c>
      <c r="K5" s="94"/>
      <c r="L5" s="28"/>
      <c r="M5" s="28"/>
      <c r="N5" s="21">
        <v>0.17</v>
      </c>
      <c r="O5" s="36"/>
    </row>
    <row r="6" spans="1:15" x14ac:dyDescent="0.3">
      <c r="A6" s="26">
        <v>44326</v>
      </c>
      <c r="B6" s="89" t="s">
        <v>6</v>
      </c>
      <c r="C6" s="90">
        <v>0.17</v>
      </c>
      <c r="D6" s="91"/>
      <c r="E6" s="92"/>
      <c r="F6" s="91"/>
      <c r="G6" s="93"/>
      <c r="H6" s="93"/>
      <c r="I6" s="93"/>
      <c r="J6" s="20">
        <v>0.17</v>
      </c>
      <c r="N6" s="27">
        <v>0.17</v>
      </c>
      <c r="O6" s="36"/>
    </row>
    <row r="7" spans="1:15" x14ac:dyDescent="0.3">
      <c r="A7" s="26">
        <v>44356</v>
      </c>
      <c r="B7" s="19" t="s">
        <v>6</v>
      </c>
      <c r="C7" s="20">
        <v>0.16</v>
      </c>
      <c r="E7" s="26"/>
      <c r="J7" s="20">
        <v>0.16</v>
      </c>
      <c r="N7" s="27">
        <v>0.16</v>
      </c>
      <c r="O7" s="36"/>
    </row>
    <row r="8" spans="1:15" x14ac:dyDescent="0.3">
      <c r="A8" s="26">
        <v>44386</v>
      </c>
      <c r="B8" s="19" t="s">
        <v>6</v>
      </c>
      <c r="C8" s="20">
        <v>0.16</v>
      </c>
      <c r="E8" s="26"/>
      <c r="J8" s="20">
        <v>0.16</v>
      </c>
      <c r="N8" s="27">
        <v>0.16</v>
      </c>
    </row>
    <row r="9" spans="1:15" x14ac:dyDescent="0.3">
      <c r="A9" s="26">
        <v>44417</v>
      </c>
      <c r="B9" s="100" t="s">
        <v>6</v>
      </c>
      <c r="C9" s="99">
        <v>0.17</v>
      </c>
      <c r="E9" s="26"/>
      <c r="J9" s="20">
        <v>0.17</v>
      </c>
      <c r="N9" s="27">
        <v>0.17</v>
      </c>
    </row>
    <row r="10" spans="1:15" x14ac:dyDescent="0.3">
      <c r="A10" s="26">
        <v>44448</v>
      </c>
      <c r="B10" s="103" t="s">
        <v>6</v>
      </c>
      <c r="C10" s="99">
        <v>0.17</v>
      </c>
      <c r="E10" s="26"/>
      <c r="J10" s="20">
        <v>0.17</v>
      </c>
      <c r="N10" s="27">
        <v>0.17</v>
      </c>
    </row>
    <row r="11" spans="1:15" x14ac:dyDescent="0.3">
      <c r="A11" s="26">
        <v>44480</v>
      </c>
      <c r="B11" s="103" t="s">
        <v>6</v>
      </c>
      <c r="C11" s="99">
        <v>0.17</v>
      </c>
      <c r="E11" s="26"/>
      <c r="J11" s="20">
        <v>0.17</v>
      </c>
      <c r="N11" s="27">
        <v>0.17</v>
      </c>
    </row>
    <row r="12" spans="1:15" x14ac:dyDescent="0.3">
      <c r="A12" s="26">
        <v>44502</v>
      </c>
      <c r="B12" s="19" t="s">
        <v>135</v>
      </c>
      <c r="C12" s="20">
        <v>1614.95</v>
      </c>
      <c r="E12" s="26"/>
      <c r="I12" s="20">
        <v>1614.95</v>
      </c>
      <c r="N12" s="27">
        <v>1614.95</v>
      </c>
    </row>
    <row r="13" spans="1:15" x14ac:dyDescent="0.3">
      <c r="A13" s="26">
        <v>44509</v>
      </c>
      <c r="B13" s="110" t="s">
        <v>6</v>
      </c>
      <c r="C13" s="111">
        <v>0.16</v>
      </c>
      <c r="E13" s="26"/>
      <c r="J13" s="20">
        <v>0.16</v>
      </c>
      <c r="N13" s="27">
        <v>0.16</v>
      </c>
    </row>
    <row r="14" spans="1:15" x14ac:dyDescent="0.3">
      <c r="A14" s="26">
        <v>44904</v>
      </c>
      <c r="B14" s="112" t="s">
        <v>6</v>
      </c>
      <c r="C14" s="101">
        <v>0.16</v>
      </c>
      <c r="D14" s="29"/>
      <c r="E14" s="26"/>
      <c r="G14" s="31"/>
      <c r="H14" s="31"/>
      <c r="I14" s="27"/>
      <c r="J14" s="114">
        <v>0.16</v>
      </c>
      <c r="K14" s="27"/>
      <c r="L14" s="30"/>
      <c r="M14" s="30"/>
      <c r="N14" s="27">
        <v>0.16</v>
      </c>
    </row>
    <row r="15" spans="1:15" x14ac:dyDescent="0.3">
      <c r="A15" s="26">
        <v>44518</v>
      </c>
      <c r="B15" s="19" t="s">
        <v>174</v>
      </c>
      <c r="C15" s="31">
        <v>20</v>
      </c>
      <c r="E15" s="26"/>
      <c r="H15" s="20">
        <v>20</v>
      </c>
      <c r="N15" s="27">
        <v>20</v>
      </c>
    </row>
    <row r="16" spans="1:15" x14ac:dyDescent="0.3">
      <c r="A16" s="26"/>
      <c r="B16" s="29"/>
      <c r="C16" s="27"/>
      <c r="E16" s="26"/>
      <c r="N16" s="27"/>
    </row>
    <row r="17" spans="1:15" x14ac:dyDescent="0.3">
      <c r="A17" s="26"/>
      <c r="C17" s="31"/>
      <c r="E17" s="26"/>
      <c r="L17" s="31"/>
      <c r="M17" s="31"/>
      <c r="N17" s="27"/>
    </row>
    <row r="18" spans="1:15" x14ac:dyDescent="0.3">
      <c r="A18" s="26"/>
      <c r="B18" s="29"/>
      <c r="C18" s="27"/>
      <c r="D18" s="29"/>
      <c r="E18" s="26"/>
      <c r="F18" s="29"/>
      <c r="G18" s="27"/>
      <c r="H18" s="31"/>
      <c r="I18" s="27"/>
      <c r="J18" s="27"/>
      <c r="K18" s="27"/>
      <c r="L18" s="19"/>
      <c r="M18" s="19"/>
      <c r="N18" s="27"/>
    </row>
    <row r="19" spans="1:15" x14ac:dyDescent="0.3">
      <c r="A19" s="26"/>
      <c r="C19" s="30"/>
      <c r="D19" s="29"/>
      <c r="E19" s="26"/>
      <c r="F19" s="29"/>
      <c r="G19" s="27"/>
      <c r="H19" s="31"/>
      <c r="I19" s="27"/>
      <c r="J19" s="27"/>
      <c r="K19" s="27"/>
      <c r="L19" s="30"/>
      <c r="M19" s="30"/>
      <c r="N19" s="27"/>
    </row>
    <row r="20" spans="1:15" x14ac:dyDescent="0.3">
      <c r="A20" s="26"/>
      <c r="B20" s="32"/>
      <c r="C20" s="31"/>
      <c r="E20" s="26"/>
      <c r="N20" s="27"/>
    </row>
    <row r="21" spans="1:15" x14ac:dyDescent="0.3">
      <c r="A21" s="26"/>
      <c r="C21" s="31"/>
      <c r="E21" s="26"/>
      <c r="L21" s="31"/>
      <c r="M21" s="31"/>
      <c r="N21" s="27"/>
    </row>
    <row r="22" spans="1:15" x14ac:dyDescent="0.3">
      <c r="A22" s="26"/>
      <c r="B22" s="29"/>
      <c r="C22" s="27">
        <f>SUM(C3:C21)</f>
        <v>8746.3700000000008</v>
      </c>
      <c r="E22" s="26"/>
      <c r="G22" s="20">
        <f>SUM(G3:G21)</f>
        <v>6220.84</v>
      </c>
      <c r="H22" s="20">
        <v>20</v>
      </c>
      <c r="I22" s="20">
        <f>SUM(I3:I21)</f>
        <v>1822.95</v>
      </c>
      <c r="J22" s="20">
        <f>SUM(J3:J21)</f>
        <v>1.4899999999999998</v>
      </c>
      <c r="K22" s="20">
        <f>SUM(K3:K21)</f>
        <v>681.09</v>
      </c>
      <c r="N22" s="27">
        <f>SUM(N3:N21)</f>
        <v>8746.3700000000008</v>
      </c>
      <c r="O22" s="36"/>
    </row>
    <row r="23" spans="1:15" x14ac:dyDescent="0.3">
      <c r="A23" s="26"/>
      <c r="C23" s="31"/>
      <c r="E23" s="26"/>
      <c r="N23" s="27"/>
    </row>
    <row r="24" spans="1:15" x14ac:dyDescent="0.3">
      <c r="A24" s="26"/>
      <c r="B24" s="32"/>
      <c r="C24" s="31"/>
      <c r="E24" s="26"/>
      <c r="N24" s="27"/>
    </row>
    <row r="25" spans="1:15" x14ac:dyDescent="0.3">
      <c r="A25" s="26"/>
      <c r="B25" s="32"/>
      <c r="C25" s="31"/>
      <c r="E25" s="26"/>
      <c r="L25" s="31"/>
      <c r="M25" s="31"/>
      <c r="N25" s="27"/>
    </row>
    <row r="26" spans="1:15" s="29" customFormat="1" x14ac:dyDescent="0.3">
      <c r="A26" s="33"/>
      <c r="C26" s="27"/>
      <c r="D26" s="27"/>
      <c r="E26" s="34"/>
      <c r="F26" s="27"/>
      <c r="G26" s="27"/>
      <c r="H26" s="27"/>
      <c r="I26" s="27"/>
      <c r="J26" s="31"/>
      <c r="K26" s="27"/>
      <c r="L26" s="27"/>
      <c r="M26" s="27"/>
      <c r="N26" s="27"/>
    </row>
    <row r="27" spans="1:15" x14ac:dyDescent="0.3">
      <c r="A27" s="26"/>
      <c r="E27" s="26"/>
      <c r="J27" s="31"/>
      <c r="L27" s="31"/>
      <c r="M27" s="31"/>
      <c r="N27" s="27"/>
    </row>
    <row r="28" spans="1:15" x14ac:dyDescent="0.3">
      <c r="A28" s="26"/>
      <c r="C28" s="30"/>
      <c r="G28" s="30"/>
      <c r="H28" s="30"/>
      <c r="I28" s="30"/>
      <c r="J28" s="31"/>
      <c r="K28" s="30"/>
      <c r="L28" s="30"/>
      <c r="M28" s="30"/>
      <c r="N28" s="27"/>
    </row>
    <row r="29" spans="1:15" s="29" customFormat="1" x14ac:dyDescent="0.3">
      <c r="A29" s="26"/>
      <c r="B29" s="19"/>
      <c r="C29" s="31"/>
      <c r="G29" s="27"/>
      <c r="H29" s="27"/>
      <c r="I29" s="31"/>
      <c r="K29" s="27"/>
      <c r="L29" s="27"/>
      <c r="M29" s="27"/>
      <c r="N29" s="27"/>
    </row>
    <row r="30" spans="1:15" x14ac:dyDescent="0.3">
      <c r="A30" s="26"/>
      <c r="C30" s="30"/>
      <c r="G30" s="30"/>
      <c r="H30" s="30"/>
      <c r="I30" s="27"/>
      <c r="J30" s="31"/>
      <c r="K30" s="27"/>
      <c r="L30" s="31"/>
      <c r="M30" s="31"/>
      <c r="N30" s="27"/>
    </row>
    <row r="31" spans="1:15" x14ac:dyDescent="0.3">
      <c r="A31" s="26"/>
      <c r="B31" s="32"/>
      <c r="C31" s="31"/>
      <c r="E31" s="26"/>
      <c r="N31" s="27"/>
    </row>
    <row r="32" spans="1:15" x14ac:dyDescent="0.3">
      <c r="A32" s="26"/>
      <c r="B32" s="35"/>
      <c r="C32" s="27"/>
      <c r="E32" s="26"/>
      <c r="G32" s="27"/>
      <c r="H32" s="27"/>
      <c r="I32" s="27"/>
      <c r="J32" s="27"/>
      <c r="K32" s="27"/>
      <c r="L32" s="27"/>
      <c r="M32" s="27"/>
      <c r="N32" s="27"/>
      <c r="O32" s="36"/>
    </row>
    <row r="33" spans="1:14" x14ac:dyDescent="0.3">
      <c r="A33" s="26"/>
      <c r="C33" s="31"/>
      <c r="E33" s="26"/>
      <c r="G33" s="31"/>
      <c r="H33" s="31"/>
      <c r="I33" s="27"/>
      <c r="J33" s="27"/>
      <c r="K33" s="27"/>
      <c r="L33" s="27"/>
      <c r="M33" s="27"/>
    </row>
    <row r="34" spans="1:14" x14ac:dyDescent="0.3">
      <c r="A34" s="26"/>
      <c r="E34" s="26"/>
    </row>
    <row r="35" spans="1:14" x14ac:dyDescent="0.3">
      <c r="A35" s="26"/>
      <c r="E35" s="26"/>
    </row>
    <row r="36" spans="1:14" x14ac:dyDescent="0.3">
      <c r="A36" s="26"/>
      <c r="E36" s="26"/>
    </row>
    <row r="37" spans="1:14" x14ac:dyDescent="0.3">
      <c r="A37" s="26"/>
      <c r="C37" s="31"/>
      <c r="E37" s="26"/>
      <c r="G37" s="31"/>
      <c r="H37" s="31"/>
      <c r="I37" s="31"/>
      <c r="J37" s="31"/>
      <c r="K37" s="31"/>
      <c r="L37" s="31"/>
      <c r="M37" s="31"/>
      <c r="N37" s="31"/>
    </row>
    <row r="38" spans="1:14" x14ac:dyDescent="0.3">
      <c r="A38" s="26"/>
      <c r="E38" s="26"/>
    </row>
    <row r="39" spans="1:14" x14ac:dyDescent="0.3">
      <c r="A39" s="26"/>
      <c r="C39" s="30"/>
      <c r="E39" s="26"/>
      <c r="G39" s="30"/>
      <c r="H39" s="30"/>
      <c r="I39" s="30"/>
      <c r="J39" s="30"/>
      <c r="K39" s="30"/>
      <c r="L39" s="30"/>
      <c r="M39" s="30"/>
      <c r="N39" s="30"/>
    </row>
    <row r="40" spans="1:14" s="29" customFormat="1" x14ac:dyDescent="0.3">
      <c r="A40" s="33"/>
      <c r="B40" s="35"/>
      <c r="C40" s="27"/>
      <c r="G40" s="27"/>
      <c r="H40" s="27"/>
      <c r="I40" s="27"/>
      <c r="J40" s="27"/>
      <c r="K40" s="27"/>
      <c r="L40" s="27"/>
      <c r="M40" s="27"/>
      <c r="N40" s="27"/>
    </row>
    <row r="41" spans="1:14" x14ac:dyDescent="0.3">
      <c r="A41" s="26"/>
      <c r="E41" s="26"/>
    </row>
    <row r="42" spans="1:14" ht="17.399999999999999" customHeight="1" x14ac:dyDescent="0.3">
      <c r="A42" s="26"/>
      <c r="E42" s="26"/>
      <c r="G42" s="27"/>
      <c r="H42" s="27"/>
      <c r="I42" s="27"/>
      <c r="J42" s="27"/>
      <c r="K42" s="27"/>
    </row>
    <row r="43" spans="1:14" x14ac:dyDescent="0.3">
      <c r="A43" s="26"/>
      <c r="B43" s="35"/>
      <c r="C43" s="27"/>
      <c r="E43" s="26"/>
    </row>
    <row r="44" spans="1:14" x14ac:dyDescent="0.3">
      <c r="A44" s="26"/>
      <c r="C44" s="30"/>
      <c r="E44" s="26"/>
      <c r="G44" s="30"/>
      <c r="H44" s="30"/>
      <c r="I44" s="30"/>
      <c r="J44" s="30"/>
      <c r="K44" s="30"/>
      <c r="L44" s="30"/>
      <c r="M44" s="30"/>
      <c r="N44" s="30"/>
    </row>
    <row r="45" spans="1:14" x14ac:dyDescent="0.3">
      <c r="A45" s="26"/>
      <c r="E45" s="26"/>
    </row>
    <row r="46" spans="1:14" x14ac:dyDescent="0.3">
      <c r="A46" s="26"/>
      <c r="B46" s="35"/>
      <c r="C46" s="27"/>
      <c r="E46" s="26"/>
    </row>
    <row r="47" spans="1:14" x14ac:dyDescent="0.3">
      <c r="A47" s="26"/>
      <c r="B47" s="35"/>
      <c r="C47" s="27"/>
      <c r="E47" s="26"/>
    </row>
    <row r="48" spans="1:14" s="29" customFormat="1" x14ac:dyDescent="0.3">
      <c r="A48" s="26"/>
      <c r="B48" s="19"/>
      <c r="C48" s="30"/>
      <c r="E48" s="26"/>
      <c r="G48" s="27"/>
      <c r="H48" s="30"/>
      <c r="I48" s="27"/>
      <c r="J48" s="27"/>
      <c r="K48" s="27"/>
      <c r="L48" s="30"/>
      <c r="M48" s="30"/>
      <c r="N48" s="27"/>
    </row>
    <row r="49" spans="1:14" x14ac:dyDescent="0.3">
      <c r="A49" s="26"/>
      <c r="E49" s="26"/>
    </row>
    <row r="50" spans="1:14" x14ac:dyDescent="0.3">
      <c r="A50" s="26"/>
      <c r="B50" s="35"/>
      <c r="C50" s="27"/>
      <c r="E50" s="26"/>
    </row>
    <row r="51" spans="1:14" x14ac:dyDescent="0.3">
      <c r="A51" s="26"/>
    </row>
    <row r="52" spans="1:14" ht="19.8" customHeight="1" x14ac:dyDescent="0.3">
      <c r="A52" s="26"/>
      <c r="B52" s="29"/>
      <c r="C52" s="27"/>
      <c r="G52" s="27"/>
      <c r="H52" s="27"/>
      <c r="I52" s="27"/>
      <c r="J52" s="27"/>
      <c r="K52" s="27"/>
      <c r="L52" s="27"/>
      <c r="M52" s="27"/>
    </row>
    <row r="53" spans="1:14" x14ac:dyDescent="0.3">
      <c r="A53" s="26"/>
      <c r="C53" s="31"/>
      <c r="E53" s="26"/>
      <c r="G53" s="31"/>
      <c r="H53" s="31"/>
      <c r="I53" s="31"/>
      <c r="J53" s="31"/>
      <c r="K53" s="31"/>
      <c r="L53" s="31"/>
      <c r="M53" s="31"/>
      <c r="N53" s="31"/>
    </row>
    <row r="54" spans="1:14" x14ac:dyDescent="0.3">
      <c r="B54" s="29"/>
      <c r="C54" s="27"/>
      <c r="G54" s="27"/>
      <c r="H54" s="27"/>
      <c r="I54" s="27"/>
      <c r="J54" s="27"/>
      <c r="K54" s="27"/>
      <c r="L54" s="27"/>
      <c r="M54" s="27"/>
    </row>
    <row r="57" spans="1:14" x14ac:dyDescent="0.3">
      <c r="E57" s="27"/>
      <c r="H57" s="27"/>
    </row>
    <row r="61" spans="1:14" x14ac:dyDescent="0.3">
      <c r="C61" s="27"/>
      <c r="F61" s="37"/>
      <c r="G61" s="27"/>
      <c r="H61" s="27"/>
      <c r="I61" s="27"/>
      <c r="J61" s="27"/>
      <c r="K61" s="27"/>
      <c r="L61" s="27"/>
      <c r="M61" s="27"/>
      <c r="N61" s="27"/>
    </row>
    <row r="62" spans="1:14" x14ac:dyDescent="0.3">
      <c r="F62" s="37"/>
    </row>
    <row r="63" spans="1:14" x14ac:dyDescent="0.3">
      <c r="H63" s="19"/>
    </row>
  </sheetData>
  <pageMargins left="0.7" right="0.7" top="0.75" bottom="0.75" header="0.51180555555555496" footer="0.51180555555555496"/>
  <pageSetup paperSize="9" firstPageNumber="0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8B8F-CC1D-41BF-A7E1-A2F7A6948186}">
  <dimension ref="A1:F41"/>
  <sheetViews>
    <sheetView topLeftCell="A16" workbookViewId="0">
      <selection activeCell="B28" sqref="B28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44539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9291.77</v>
      </c>
    </row>
    <row r="7" spans="1:6" x14ac:dyDescent="0.3">
      <c r="A7" s="59" t="s">
        <v>64</v>
      </c>
      <c r="D7" s="61">
        <v>19835.12</v>
      </c>
      <c r="F7" s="65"/>
    </row>
    <row r="8" spans="1:6" ht="16.2" thickBot="1" x14ac:dyDescent="0.35">
      <c r="C8" s="62" t="s">
        <v>65</v>
      </c>
      <c r="D8" s="66">
        <f>SUM(D6:D7)</f>
        <v>29126.89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27</v>
      </c>
    </row>
    <row r="12" spans="1:6" x14ac:dyDescent="0.3">
      <c r="A12" s="50" t="s">
        <v>78</v>
      </c>
      <c r="B12" s="30"/>
      <c r="C12" s="53">
        <v>844.8</v>
      </c>
    </row>
    <row r="13" spans="1:6" x14ac:dyDescent="0.3">
      <c r="A13" s="19" t="s">
        <v>170</v>
      </c>
      <c r="B13" s="30"/>
      <c r="C13" s="67">
        <v>453.6</v>
      </c>
    </row>
    <row r="14" spans="1:6" x14ac:dyDescent="0.3">
      <c r="A14" s="19" t="s">
        <v>87</v>
      </c>
      <c r="C14" s="53">
        <v>15.8</v>
      </c>
    </row>
    <row r="15" spans="1:6" x14ac:dyDescent="0.3">
      <c r="A15" s="19"/>
      <c r="B15" s="53"/>
    </row>
    <row r="16" spans="1:6" ht="16.2" thickBot="1" x14ac:dyDescent="0.35">
      <c r="A16" s="19"/>
      <c r="C16" s="69">
        <f>SUM(C11:C15)</f>
        <v>1341.2</v>
      </c>
    </row>
    <row r="17" spans="1:6" ht="16.2" thickTop="1" x14ac:dyDescent="0.3">
      <c r="A17" s="19"/>
      <c r="C17" s="53"/>
    </row>
    <row r="18" spans="1:6" x14ac:dyDescent="0.3">
      <c r="A18" s="19"/>
      <c r="C18" s="53"/>
    </row>
    <row r="19" spans="1:6" ht="16.2" thickBot="1" x14ac:dyDescent="0.35">
      <c r="B19" s="70"/>
      <c r="D19" s="71">
        <v>27785.69</v>
      </c>
    </row>
    <row r="20" spans="1:6" ht="16.2" thickTop="1" x14ac:dyDescent="0.3">
      <c r="C20" s="61"/>
    </row>
    <row r="21" spans="1:6" x14ac:dyDescent="0.3">
      <c r="A21" s="62" t="s">
        <v>67</v>
      </c>
      <c r="B21" s="62"/>
    </row>
    <row r="22" spans="1:6" x14ac:dyDescent="0.3">
      <c r="A22" s="62" t="s">
        <v>144</v>
      </c>
      <c r="D22" s="72">
        <v>27253.13</v>
      </c>
    </row>
    <row r="23" spans="1:6" x14ac:dyDescent="0.3">
      <c r="A23" s="59" t="s">
        <v>75</v>
      </c>
      <c r="B23" s="61">
        <v>25.4</v>
      </c>
      <c r="D23" s="72"/>
      <c r="E23" s="73"/>
    </row>
    <row r="24" spans="1:6" x14ac:dyDescent="0.3">
      <c r="A24" s="59" t="s">
        <v>69</v>
      </c>
      <c r="B24" s="73">
        <v>8188.41</v>
      </c>
    </row>
    <row r="25" spans="1:6" x14ac:dyDescent="0.3">
      <c r="A25" s="59" t="s">
        <v>70</v>
      </c>
      <c r="B25" s="73">
        <v>8746.3700000000008</v>
      </c>
    </row>
    <row r="26" spans="1:6" x14ac:dyDescent="0.3">
      <c r="B26" s="73"/>
      <c r="F26" s="73"/>
    </row>
    <row r="27" spans="1:6" ht="16.2" thickBot="1" x14ac:dyDescent="0.35">
      <c r="A27" s="62" t="s">
        <v>71</v>
      </c>
      <c r="B27" s="70">
        <v>44568</v>
      </c>
      <c r="C27" s="62"/>
      <c r="D27" s="71">
        <v>27785.69</v>
      </c>
    </row>
    <row r="28" spans="1:6" ht="16.2" thickTop="1" x14ac:dyDescent="0.3">
      <c r="A28" s="62"/>
      <c r="B28" s="70"/>
      <c r="C28" s="62"/>
      <c r="D28" s="87"/>
    </row>
    <row r="29" spans="1:6" x14ac:dyDescent="0.3">
      <c r="A29" s="62" t="s">
        <v>108</v>
      </c>
      <c r="E29" s="73"/>
    </row>
    <row r="30" spans="1:6" s="62" customFormat="1" x14ac:dyDescent="0.3">
      <c r="A30" s="59" t="s">
        <v>106</v>
      </c>
      <c r="B30" s="59"/>
      <c r="C30" s="59"/>
      <c r="D30" s="61">
        <v>19834.63</v>
      </c>
      <c r="E30" s="74"/>
      <c r="F30" s="74"/>
    </row>
    <row r="31" spans="1:6" s="62" customFormat="1" x14ac:dyDescent="0.3">
      <c r="A31" s="59" t="s">
        <v>107</v>
      </c>
      <c r="B31" s="59"/>
      <c r="C31" s="59"/>
      <c r="D31" s="61">
        <v>1150</v>
      </c>
      <c r="E31" s="74"/>
      <c r="F31" s="74"/>
    </row>
    <row r="32" spans="1:6" s="62" customFormat="1" x14ac:dyDescent="0.3">
      <c r="A32" s="59"/>
      <c r="B32" s="59"/>
      <c r="C32" s="59"/>
      <c r="D32" s="75">
        <f>SUM(D30:D31)</f>
        <v>20984.63</v>
      </c>
      <c r="E32" s="74"/>
      <c r="F32" s="74"/>
    </row>
    <row r="33" spans="1:6" s="62" customFormat="1" x14ac:dyDescent="0.3">
      <c r="A33" s="59"/>
      <c r="B33" s="59"/>
      <c r="C33" s="59"/>
      <c r="D33" s="72"/>
      <c r="E33" s="74"/>
      <c r="F33" s="74"/>
    </row>
    <row r="34" spans="1:6" s="62" customFormat="1" ht="16.2" thickBot="1" x14ac:dyDescent="0.35">
      <c r="A34" s="59" t="s">
        <v>109</v>
      </c>
      <c r="B34" s="59"/>
      <c r="C34" s="59"/>
      <c r="D34" s="71">
        <v>8511.56</v>
      </c>
      <c r="E34" s="74"/>
      <c r="F34" s="74"/>
    </row>
    <row r="35" spans="1:6" s="62" customFormat="1" ht="16.2" thickTop="1" x14ac:dyDescent="0.3">
      <c r="A35" s="59"/>
      <c r="B35" s="59"/>
      <c r="C35" s="59"/>
      <c r="D35" s="72"/>
      <c r="E35" s="74"/>
      <c r="F35" s="74"/>
    </row>
    <row r="36" spans="1:6" x14ac:dyDescent="0.3">
      <c r="A36" s="62" t="s">
        <v>72</v>
      </c>
      <c r="B36" s="59" t="s">
        <v>73</v>
      </c>
    </row>
    <row r="37" spans="1:6" x14ac:dyDescent="0.3">
      <c r="A37" s="62"/>
      <c r="B37" s="62" t="s">
        <v>23</v>
      </c>
      <c r="C37" s="62"/>
      <c r="D37" s="75"/>
    </row>
    <row r="38" spans="1:6" x14ac:dyDescent="0.3">
      <c r="A38" s="62"/>
      <c r="E38" s="73"/>
    </row>
    <row r="39" spans="1:6" s="62" customFormat="1" x14ac:dyDescent="0.3">
      <c r="A39" s="62" t="s">
        <v>24</v>
      </c>
      <c r="B39" s="59" t="s">
        <v>74</v>
      </c>
      <c r="C39" s="59"/>
      <c r="D39" s="61"/>
      <c r="E39" s="74"/>
      <c r="F39" s="74"/>
    </row>
    <row r="41" spans="1:6" x14ac:dyDescent="0.3">
      <c r="A41" s="6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5"/>
  <sheetViews>
    <sheetView topLeftCell="A15" workbookViewId="0">
      <selection activeCell="G29" sqref="G29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44335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11967.5</v>
      </c>
    </row>
    <row r="7" spans="1:6" x14ac:dyDescent="0.3">
      <c r="A7" s="59" t="s">
        <v>64</v>
      </c>
      <c r="D7" s="61">
        <v>19833.63</v>
      </c>
      <c r="F7" s="65"/>
    </row>
    <row r="8" spans="1:6" ht="16.2" thickBot="1" x14ac:dyDescent="0.35">
      <c r="C8" s="62" t="s">
        <v>65</v>
      </c>
      <c r="D8" s="66">
        <f>SUM(D6:D7)</f>
        <v>31801.13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77.95</v>
      </c>
    </row>
    <row r="12" spans="1:6" x14ac:dyDescent="0.3">
      <c r="A12" s="50" t="s">
        <v>83</v>
      </c>
      <c r="B12" s="30"/>
      <c r="C12" s="53">
        <v>143.99</v>
      </c>
    </row>
    <row r="13" spans="1:6" x14ac:dyDescent="0.3">
      <c r="A13" s="19"/>
      <c r="B13" s="30"/>
      <c r="C13" s="67"/>
    </row>
    <row r="14" spans="1:6" x14ac:dyDescent="0.3">
      <c r="A14" s="19"/>
      <c r="B14" s="68"/>
    </row>
    <row r="15" spans="1:6" x14ac:dyDescent="0.3">
      <c r="A15" s="19"/>
      <c r="B15" s="68"/>
    </row>
    <row r="16" spans="1:6" ht="16.2" thickBot="1" x14ac:dyDescent="0.35">
      <c r="A16" s="19"/>
      <c r="C16" s="69">
        <f>SUM(C11:C15)</f>
        <v>221.94</v>
      </c>
    </row>
    <row r="17" spans="1:6" ht="16.2" thickTop="1" x14ac:dyDescent="0.3">
      <c r="A17" s="19"/>
      <c r="C17" s="53"/>
    </row>
    <row r="18" spans="1:6" x14ac:dyDescent="0.3">
      <c r="A18" s="19"/>
      <c r="C18" s="53"/>
    </row>
    <row r="19" spans="1:6" x14ac:dyDescent="0.3">
      <c r="A19" s="19"/>
      <c r="B19" s="53"/>
    </row>
    <row r="20" spans="1:6" ht="16.2" thickBot="1" x14ac:dyDescent="0.35">
      <c r="A20" s="19"/>
      <c r="C20" s="69">
        <f>SUM(C18:C19)</f>
        <v>0</v>
      </c>
    </row>
    <row r="21" spans="1:6" ht="16.2" thickTop="1" x14ac:dyDescent="0.3">
      <c r="A21" s="19"/>
      <c r="C21" s="53"/>
    </row>
    <row r="22" spans="1:6" x14ac:dyDescent="0.3">
      <c r="A22" s="19"/>
      <c r="C22" s="53"/>
    </row>
    <row r="23" spans="1:6" ht="16.2" thickBot="1" x14ac:dyDescent="0.35">
      <c r="B23" s="70"/>
      <c r="D23" s="71">
        <f>D8-C16+C20</f>
        <v>31579.190000000002</v>
      </c>
    </row>
    <row r="24" spans="1:6" ht="16.2" thickTop="1" x14ac:dyDescent="0.3">
      <c r="C24" s="61"/>
    </row>
    <row r="25" spans="1:6" x14ac:dyDescent="0.3">
      <c r="A25" s="62" t="s">
        <v>67</v>
      </c>
      <c r="B25" s="62"/>
    </row>
    <row r="26" spans="1:6" x14ac:dyDescent="0.3">
      <c r="A26" s="62" t="s">
        <v>144</v>
      </c>
      <c r="D26" s="72">
        <v>27253.13</v>
      </c>
    </row>
    <row r="27" spans="1:6" x14ac:dyDescent="0.3">
      <c r="A27" s="59" t="s">
        <v>75</v>
      </c>
      <c r="B27" s="61">
        <v>25.4</v>
      </c>
      <c r="D27" s="72"/>
      <c r="E27" s="73"/>
    </row>
    <row r="28" spans="1:6" x14ac:dyDescent="0.3">
      <c r="A28" s="59" t="s">
        <v>69</v>
      </c>
      <c r="B28" s="73">
        <v>2077.38</v>
      </c>
    </row>
    <row r="29" spans="1:6" x14ac:dyDescent="0.3">
      <c r="A29" s="59" t="s">
        <v>70</v>
      </c>
      <c r="B29" s="73">
        <v>6428.84</v>
      </c>
    </row>
    <row r="30" spans="1:6" x14ac:dyDescent="0.3">
      <c r="B30" s="73"/>
      <c r="F30" s="73"/>
    </row>
    <row r="31" spans="1:6" ht="16.2" thickBot="1" x14ac:dyDescent="0.35">
      <c r="A31" s="62" t="s">
        <v>71</v>
      </c>
      <c r="B31" s="70">
        <v>44335</v>
      </c>
      <c r="C31" s="62"/>
      <c r="D31" s="71">
        <v>31579.19</v>
      </c>
    </row>
    <row r="32" spans="1:6" ht="16.2" thickTop="1" x14ac:dyDescent="0.3">
      <c r="A32" s="62"/>
      <c r="B32" s="70"/>
      <c r="C32" s="62"/>
      <c r="D32" s="87"/>
    </row>
    <row r="33" spans="1:6" x14ac:dyDescent="0.3">
      <c r="A33" s="62" t="s">
        <v>108</v>
      </c>
      <c r="E33" s="73"/>
    </row>
    <row r="34" spans="1:6" s="62" customFormat="1" x14ac:dyDescent="0.3">
      <c r="A34" s="59" t="s">
        <v>106</v>
      </c>
      <c r="B34" s="59"/>
      <c r="C34" s="59"/>
      <c r="D34" s="61">
        <v>19833.63</v>
      </c>
      <c r="E34" s="74"/>
      <c r="F34" s="74"/>
    </row>
    <row r="35" spans="1:6" s="62" customFormat="1" x14ac:dyDescent="0.3">
      <c r="A35" s="59" t="s">
        <v>107</v>
      </c>
      <c r="B35" s="59"/>
      <c r="C35" s="59"/>
      <c r="D35" s="61">
        <v>1150</v>
      </c>
      <c r="E35" s="74"/>
      <c r="F35" s="74"/>
    </row>
    <row r="36" spans="1:6" s="62" customFormat="1" x14ac:dyDescent="0.3">
      <c r="A36" s="59"/>
      <c r="B36" s="59"/>
      <c r="C36" s="59"/>
      <c r="D36" s="75">
        <f>SUM(D34:D35)</f>
        <v>20983.63</v>
      </c>
      <c r="E36" s="74"/>
      <c r="F36" s="74"/>
    </row>
    <row r="37" spans="1:6" s="62" customFormat="1" x14ac:dyDescent="0.3">
      <c r="A37" s="59"/>
      <c r="B37" s="59"/>
      <c r="C37" s="59"/>
      <c r="D37" s="72"/>
      <c r="E37" s="74"/>
      <c r="F37" s="74"/>
    </row>
    <row r="38" spans="1:6" s="62" customFormat="1" ht="16.2" thickBot="1" x14ac:dyDescent="0.35">
      <c r="A38" s="59" t="s">
        <v>109</v>
      </c>
      <c r="B38" s="59"/>
      <c r="C38" s="59"/>
      <c r="D38" s="71">
        <v>10620.96</v>
      </c>
      <c r="E38" s="74"/>
      <c r="F38" s="74"/>
    </row>
    <row r="39" spans="1:6" s="62" customFormat="1" ht="16.2" thickTop="1" x14ac:dyDescent="0.3">
      <c r="A39" s="59"/>
      <c r="B39" s="59"/>
      <c r="C39" s="59"/>
      <c r="D39" s="72"/>
      <c r="E39" s="74"/>
      <c r="F39" s="74"/>
    </row>
    <row r="40" spans="1:6" x14ac:dyDescent="0.3">
      <c r="A40" s="62" t="s">
        <v>72</v>
      </c>
      <c r="B40" s="59" t="s">
        <v>73</v>
      </c>
    </row>
    <row r="41" spans="1:6" x14ac:dyDescent="0.3">
      <c r="A41" s="62"/>
      <c r="B41" s="62" t="s">
        <v>23</v>
      </c>
      <c r="C41" s="62"/>
      <c r="D41" s="75"/>
    </row>
    <row r="42" spans="1:6" x14ac:dyDescent="0.3">
      <c r="A42" s="62"/>
      <c r="E42" s="73"/>
    </row>
    <row r="43" spans="1:6" s="62" customFormat="1" x14ac:dyDescent="0.3">
      <c r="A43" s="62" t="s">
        <v>24</v>
      </c>
      <c r="B43" s="59" t="s">
        <v>74</v>
      </c>
      <c r="C43" s="59"/>
      <c r="D43" s="61"/>
      <c r="E43" s="74"/>
      <c r="F43" s="74"/>
    </row>
    <row r="45" spans="1:6" x14ac:dyDescent="0.3">
      <c r="A45" s="6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B5F1-203A-4704-BAF9-34570309B7B9}">
  <dimension ref="A1:F43"/>
  <sheetViews>
    <sheetView workbookViewId="0">
      <selection activeCell="K14" sqref="K14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44389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12296.65</v>
      </c>
    </row>
    <row r="7" spans="1:6" x14ac:dyDescent="0.3">
      <c r="A7" s="59" t="s">
        <v>64</v>
      </c>
      <c r="D7" s="61">
        <v>19834.13</v>
      </c>
      <c r="F7" s="65"/>
    </row>
    <row r="8" spans="1:6" ht="16.2" thickBot="1" x14ac:dyDescent="0.35">
      <c r="C8" s="62" t="s">
        <v>65</v>
      </c>
      <c r="D8" s="66">
        <f>SUM(D6:D7)</f>
        <v>32130.78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831.5</v>
      </c>
    </row>
    <row r="12" spans="1:6" x14ac:dyDescent="0.3">
      <c r="A12" s="50" t="s">
        <v>78</v>
      </c>
      <c r="B12" s="30"/>
      <c r="C12" s="53">
        <v>88.49</v>
      </c>
    </row>
    <row r="13" spans="1:6" x14ac:dyDescent="0.3">
      <c r="A13" s="19" t="s">
        <v>87</v>
      </c>
      <c r="B13" s="30"/>
      <c r="C13" s="67">
        <v>12.2</v>
      </c>
    </row>
    <row r="14" spans="1:6" x14ac:dyDescent="0.3">
      <c r="A14" s="19" t="s">
        <v>128</v>
      </c>
      <c r="B14" s="68"/>
      <c r="C14" s="97">
        <v>130</v>
      </c>
    </row>
    <row r="15" spans="1:6" x14ac:dyDescent="0.3">
      <c r="A15" s="19" t="s">
        <v>121</v>
      </c>
      <c r="C15" s="53">
        <v>90</v>
      </c>
    </row>
    <row r="16" spans="1:6" x14ac:dyDescent="0.3">
      <c r="A16" s="19"/>
      <c r="C16" s="53"/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1152.19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30978.59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68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3359.57</v>
      </c>
    </row>
    <row r="27" spans="1:6" x14ac:dyDescent="0.3">
      <c r="A27" s="59" t="s">
        <v>70</v>
      </c>
      <c r="B27" s="73">
        <v>7110.43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44335</v>
      </c>
      <c r="C29" s="62"/>
      <c r="D29" s="71">
        <v>30978.59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19833.63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20983.63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10620.96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8F82-2B6D-4F7D-9A7F-39E9B951B39C}">
  <dimension ref="A1:F43"/>
  <sheetViews>
    <sheetView topLeftCell="A8" workbookViewId="0">
      <selection activeCell="F20" sqref="F20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44428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10979.46</v>
      </c>
    </row>
    <row r="7" spans="1:6" x14ac:dyDescent="0.3">
      <c r="A7" s="59" t="s">
        <v>64</v>
      </c>
      <c r="D7" s="61">
        <v>19834.46</v>
      </c>
      <c r="F7" s="65"/>
    </row>
    <row r="8" spans="1:6" ht="16.2" thickBot="1" x14ac:dyDescent="0.35">
      <c r="C8" s="62" t="s">
        <v>65</v>
      </c>
      <c r="D8" s="66">
        <f>SUM(D6:D7)</f>
        <v>30813.919999999998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24</v>
      </c>
    </row>
    <row r="12" spans="1:6" x14ac:dyDescent="0.3">
      <c r="A12" s="50" t="s">
        <v>132</v>
      </c>
      <c r="B12" s="30"/>
      <c r="C12" s="53">
        <v>271.32</v>
      </c>
    </row>
    <row r="13" spans="1:6" x14ac:dyDescent="0.3">
      <c r="A13" s="19"/>
      <c r="B13" s="30"/>
      <c r="C13" s="67"/>
    </row>
    <row r="14" spans="1:6" x14ac:dyDescent="0.3">
      <c r="A14" s="19"/>
      <c r="B14" s="68"/>
      <c r="C14" s="97"/>
    </row>
    <row r="15" spans="1:6" x14ac:dyDescent="0.3">
      <c r="A15" s="19"/>
      <c r="C15" s="53"/>
    </row>
    <row r="16" spans="1:6" x14ac:dyDescent="0.3">
      <c r="A16" s="19"/>
      <c r="C16" s="53"/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295.32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30518.6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68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3819.89</v>
      </c>
    </row>
    <row r="27" spans="1:6" x14ac:dyDescent="0.3">
      <c r="A27" s="59" t="s">
        <v>70</v>
      </c>
      <c r="B27" s="73">
        <v>7110.76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44335</v>
      </c>
      <c r="C29" s="62"/>
      <c r="D29" s="71">
        <v>30518.6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19833.63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20983.63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9534.9699999999993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EEC5-BB7E-4C61-A67A-F8A029DE5D84}">
  <dimension ref="A1:F43"/>
  <sheetViews>
    <sheetView topLeftCell="A2" workbookViewId="0">
      <selection activeCell="A2" sqref="A1:XFD1048576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44453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10684.14</v>
      </c>
    </row>
    <row r="7" spans="1:6" x14ac:dyDescent="0.3">
      <c r="A7" s="59" t="s">
        <v>64</v>
      </c>
      <c r="D7" s="61">
        <v>19834.63</v>
      </c>
      <c r="F7" s="65"/>
    </row>
    <row r="8" spans="1:6" ht="16.2" thickBot="1" x14ac:dyDescent="0.35">
      <c r="C8" s="62" t="s">
        <v>65</v>
      </c>
      <c r="D8" s="66">
        <f>SUM(D6:D7)</f>
        <v>30518.77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48.98</v>
      </c>
    </row>
    <row r="12" spans="1:6" x14ac:dyDescent="0.3">
      <c r="A12" s="50" t="s">
        <v>78</v>
      </c>
      <c r="B12" s="30"/>
      <c r="C12" s="53">
        <v>845</v>
      </c>
    </row>
    <row r="13" spans="1:6" x14ac:dyDescent="0.3">
      <c r="A13" s="19" t="s">
        <v>136</v>
      </c>
      <c r="B13" s="30"/>
      <c r="C13" s="67">
        <v>60</v>
      </c>
      <c r="D13" s="61" t="s">
        <v>131</v>
      </c>
    </row>
    <row r="14" spans="1:6" x14ac:dyDescent="0.3">
      <c r="A14" s="19" t="s">
        <v>83</v>
      </c>
      <c r="B14" s="68"/>
      <c r="C14" s="97">
        <v>22.8</v>
      </c>
    </row>
    <row r="15" spans="1:6" x14ac:dyDescent="0.3">
      <c r="A15" s="19" t="s">
        <v>139</v>
      </c>
      <c r="C15" s="53">
        <v>30.2</v>
      </c>
    </row>
    <row r="16" spans="1:6" x14ac:dyDescent="0.3">
      <c r="A16" s="19" t="s">
        <v>87</v>
      </c>
      <c r="C16" s="53">
        <v>15.6</v>
      </c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1022.58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29496.19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144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4842.47</v>
      </c>
    </row>
    <row r="27" spans="1:6" x14ac:dyDescent="0.3">
      <c r="A27" s="59" t="s">
        <v>70</v>
      </c>
      <c r="B27" s="73">
        <v>7110.93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44453</v>
      </c>
      <c r="C29" s="62"/>
      <c r="D29" s="71">
        <v>29496.19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19834.63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20984.63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8511.56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 of Accounts</vt:lpstr>
      <vt:lpstr>Expenditure</vt:lpstr>
      <vt:lpstr>Budget</vt:lpstr>
      <vt:lpstr>Receipts</vt:lpstr>
      <vt:lpstr>Jan 22</vt:lpstr>
      <vt:lpstr>May 2021</vt:lpstr>
      <vt:lpstr>July 2021</vt:lpstr>
      <vt:lpstr>Sept 21</vt:lpstr>
      <vt:lpstr>Nov 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Huntingfield Clerk</cp:lastModifiedBy>
  <cp:revision>13</cp:revision>
  <cp:lastPrinted>2022-01-07T20:07:24Z</cp:lastPrinted>
  <dcterms:created xsi:type="dcterms:W3CDTF">2016-03-31T11:43:05Z</dcterms:created>
  <dcterms:modified xsi:type="dcterms:W3CDTF">2022-01-07T20:17:42Z</dcterms:modified>
  <dc:language>en-GB</dc:language>
</cp:coreProperties>
</file>